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10"/>
  </bookViews>
  <sheets>
    <sheet name="分散资金表" sheetId="1" r:id="rId1"/>
  </sheets>
  <definedNames>
    <definedName name="_xlnm._FilterDatabase" localSheetId="0" hidden="1">分散资金表!$A$4:$K$31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<sst xmlns="http://schemas.openxmlformats.org/spreadsheetml/2006/main" count="45" uniqueCount="37">
  <si>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2025年11月寿县分散供养特困人员护理补贴资金汇总表</t>
  </si>
  <si>
    <t>单位：寿县民政局</t>
  </si>
  <si>
    <t>单位：人数、元</t>
  </si>
  <si>
    <t>乡镇名称</t>
  </si>
  <si>
    <t>全自理</t>
  </si>
  <si>
    <t>半失能</t>
  </si>
  <si>
    <t>全失能</t>
  </si>
  <si>
    <t>金额</t>
  </si>
  <si>
    <t>合计</t>
  </si>
  <si>
    <t>人数</t>
  </si>
  <si>
    <t>安丰塘镇</t>
  </si>
  <si>
    <t>安丰镇</t>
  </si>
  <si>
    <t>八公山乡</t>
  </si>
  <si>
    <t>板桥镇</t>
  </si>
  <si>
    <t>保义镇</t>
  </si>
  <si>
    <t>茶庵镇</t>
  </si>
  <si>
    <t>大顺镇</t>
  </si>
  <si>
    <t>丰庄镇</t>
  </si>
  <si>
    <t>涧沟镇</t>
  </si>
  <si>
    <t>刘岗镇</t>
  </si>
  <si>
    <t>三觉镇</t>
  </si>
  <si>
    <t>寿春镇</t>
  </si>
  <si>
    <t>双庙集镇</t>
  </si>
  <si>
    <t>双桥镇</t>
  </si>
  <si>
    <t>陶店回族乡</t>
  </si>
  <si>
    <t>瓦埠镇</t>
  </si>
  <si>
    <t>小甸镇</t>
  </si>
  <si>
    <t>炎刘镇</t>
  </si>
  <si>
    <t>堰口镇</t>
  </si>
  <si>
    <t>窑口镇</t>
  </si>
  <si>
    <t>隐贤镇</t>
  </si>
  <si>
    <t>迎河镇</t>
  </si>
  <si>
    <t>张李乡</t>
  </si>
  <si>
    <t>正阳关镇</t>
  </si>
  <si>
    <t>众兴镇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</si>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</sst>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sz val="14"/>
      <name val="宋体"/>
      <charset val="134"/>
    </font>
    <font>
      <sz val="12"/>
      <color rgb="FF0070C0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  <cellStyle name="常规_五保指标情况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pane ySplit="4" topLeftCell="A5" activePane="bottomLeft" state="frozen"/>
      <selection/>
      <selection pane="bottomLeft" activeCell="M23" sqref="M23"/>
    </sheetView>
  </sheetViews>
  <sheetFormatPr defaultColWidth="9" defaultRowHeight="18.75"/>
  <cols>
    <col min="1" max="1" width="12.5" style="2" customWidth="1"/>
    <col min="2" max="2" width="5.875" style="3" customWidth="1"/>
    <col min="3" max="3" width="9.125" style="3" customWidth="1"/>
    <col min="4" max="4" width="5.875" style="3" customWidth="1"/>
    <col min="5" max="5" width="9.125" style="4" customWidth="1"/>
    <col min="6" max="6" width="6.375" style="3" customWidth="1"/>
    <col min="7" max="8" width="9.125" style="4" customWidth="1"/>
    <col min="9" max="9" width="10.375" customWidth="1"/>
    <col min="10" max="10" width="9.5" style="5" customWidth="1"/>
    <col min="11" max="11" width="9" style="6"/>
  </cols>
  <sheetData>
    <row r="1" ht="39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8" customHeight="1" spans="1:11">
      <c r="A2" s="9" t="s">
        <v>1</v>
      </c>
      <c r="B2" s="9"/>
      <c r="C2" s="9"/>
      <c r="D2" s="9"/>
      <c r="E2" s="10"/>
      <c r="F2" s="10"/>
      <c r="G2" s="10"/>
      <c r="H2" s="11" t="s">
        <v>2</v>
      </c>
      <c r="I2" s="11"/>
    </row>
    <row r="3" ht="22" customHeight="1" spans="1:11">
      <c r="A3" s="12" t="s">
        <v>3</v>
      </c>
      <c r="B3" s="13" t="s">
        <v>4</v>
      </c>
      <c r="C3" s="14"/>
      <c r="D3" s="12" t="s">
        <v>5</v>
      </c>
      <c r="E3" s="12"/>
      <c r="F3" s="12" t="s">
        <v>6</v>
      </c>
      <c r="G3" s="12"/>
      <c r="H3" s="12" t="s">
        <v>7</v>
      </c>
      <c r="I3" s="15"/>
      <c r="J3" s="16" t="s">
        <v>8</v>
      </c>
    </row>
    <row r="4" ht="22" customHeight="1" spans="1:11">
      <c r="A4" s="12"/>
      <c r="B4" s="17" t="s">
        <v>9</v>
      </c>
      <c r="C4" s="17" t="s">
        <v>7</v>
      </c>
      <c r="D4" s="17" t="s">
        <v>9</v>
      </c>
      <c r="E4" s="17" t="s">
        <v>7</v>
      </c>
      <c r="F4" s="17" t="s">
        <v>9</v>
      </c>
      <c r="G4" s="17" t="s">
        <v>7</v>
      </c>
      <c r="H4" s="17" t="s">
        <v>9</v>
      </c>
      <c r="I4" s="17" t="s">
        <v>7</v>
      </c>
      <c r="J4" s="18"/>
    </row>
    <row r="5" ht="23" customHeight="1" spans="1:11">
      <c r="A5" s="19" t="s">
        <v>10</v>
      </c>
      <c r="B5" s="20">
        <v>313</v>
      </c>
      <c r="C5" s="20">
        <f t="shared" ref="C5:C30" si="0">B5*100</f>
        <v>31300</v>
      </c>
      <c r="D5" s="20">
        <v>35</v>
      </c>
      <c r="E5" s="20">
        <f t="shared" ref="E5:E30" si="1">D5*386</f>
        <v>13510</v>
      </c>
      <c r="F5" s="20">
        <v>19</v>
      </c>
      <c r="G5" s="20">
        <f t="shared" ref="G5:G30" si="2">F5*676</f>
        <v>12844</v>
      </c>
      <c r="H5" s="20">
        <f t="shared" ref="H5:H30" si="3">B5+D5+F5</f>
        <v>367</v>
      </c>
      <c r="I5" s="20">
        <f t="shared" ref="I5:I30" si="4">C5+E5+G5</f>
        <v>57654</v>
      </c>
      <c r="J5" s="18">
        <f t="shared" ref="J5:J29" si="5">I5</f>
        <v>57654</v>
      </c>
    </row>
    <row r="6" ht="23" customHeight="1" spans="1:11">
      <c r="A6" s="20" t="s">
        <v>11</v>
      </c>
      <c r="B6" s="20">
        <v>312</v>
      </c>
      <c r="C6" s="20">
        <f t="shared" si="0"/>
        <v>31200</v>
      </c>
      <c r="D6" s="20">
        <v>33</v>
      </c>
      <c r="E6" s="20">
        <f t="shared" si="1"/>
        <v>12738</v>
      </c>
      <c r="F6" s="20">
        <v>8</v>
      </c>
      <c r="G6" s="20">
        <f t="shared" si="2"/>
        <v>5408</v>
      </c>
      <c r="H6" s="20">
        <f t="shared" si="3"/>
        <v>353</v>
      </c>
      <c r="I6" s="20">
        <f t="shared" si="4"/>
        <v>49346</v>
      </c>
      <c r="J6" s="18">
        <f t="shared" si="5"/>
        <v>49346</v>
      </c>
    </row>
    <row r="7" s="1" customFormat="1" ht="23" customHeight="1" spans="1:11">
      <c r="A7" s="20" t="s">
        <v>12</v>
      </c>
      <c r="B7" s="20">
        <v>45</v>
      </c>
      <c r="C7" s="20">
        <f t="shared" si="0"/>
        <v>4500</v>
      </c>
      <c r="D7" s="20">
        <v>10</v>
      </c>
      <c r="E7" s="20">
        <f t="shared" si="1"/>
        <v>3860</v>
      </c>
      <c r="F7" s="20">
        <v>15</v>
      </c>
      <c r="G7" s="20">
        <f t="shared" si="2"/>
        <v>10140</v>
      </c>
      <c r="H7" s="20">
        <f t="shared" si="3"/>
        <v>70</v>
      </c>
      <c r="I7" s="20">
        <f t="shared" si="4"/>
        <v>18500</v>
      </c>
      <c r="J7" s="18">
        <f t="shared" si="5"/>
        <v>18500</v>
      </c>
      <c r="K7" s="6"/>
    </row>
    <row r="8" s="1" customFormat="1" ht="23" customHeight="1" spans="1:11">
      <c r="A8" s="20" t="s">
        <v>13</v>
      </c>
      <c r="B8" s="20">
        <v>382</v>
      </c>
      <c r="C8" s="20">
        <f t="shared" si="0"/>
        <v>38200</v>
      </c>
      <c r="D8" s="20">
        <v>43</v>
      </c>
      <c r="E8" s="20">
        <f t="shared" si="1"/>
        <v>16598</v>
      </c>
      <c r="F8" s="20">
        <v>20</v>
      </c>
      <c r="G8" s="20">
        <f t="shared" si="2"/>
        <v>13520</v>
      </c>
      <c r="H8" s="20">
        <f t="shared" si="3"/>
        <v>445</v>
      </c>
      <c r="I8" s="20">
        <f t="shared" si="4"/>
        <v>68318</v>
      </c>
      <c r="J8" s="18">
        <f t="shared" si="5"/>
        <v>68318</v>
      </c>
      <c r="K8" s="6"/>
    </row>
    <row r="9" ht="23" customHeight="1" spans="1:11">
      <c r="A9" s="21" t="s">
        <v>14</v>
      </c>
      <c r="B9" s="20">
        <v>355</v>
      </c>
      <c r="C9" s="20">
        <f t="shared" si="0"/>
        <v>35500</v>
      </c>
      <c r="D9" s="20">
        <v>38</v>
      </c>
      <c r="E9" s="20">
        <f t="shared" si="1"/>
        <v>14668</v>
      </c>
      <c r="F9" s="20">
        <v>9</v>
      </c>
      <c r="G9" s="20">
        <f t="shared" si="2"/>
        <v>6084</v>
      </c>
      <c r="H9" s="20">
        <f t="shared" si="3"/>
        <v>402</v>
      </c>
      <c r="I9" s="20">
        <f t="shared" si="4"/>
        <v>56252</v>
      </c>
      <c r="J9" s="18">
        <f t="shared" si="5"/>
        <v>56252</v>
      </c>
    </row>
    <row r="10" ht="23" customHeight="1" spans="1:11">
      <c r="A10" s="21" t="s">
        <v>15</v>
      </c>
      <c r="B10" s="20">
        <v>177</v>
      </c>
      <c r="C10" s="20">
        <f t="shared" si="0"/>
        <v>17700</v>
      </c>
      <c r="D10" s="20">
        <v>8</v>
      </c>
      <c r="E10" s="20">
        <f t="shared" si="1"/>
        <v>3088</v>
      </c>
      <c r="F10" s="20">
        <v>5</v>
      </c>
      <c r="G10" s="20">
        <f t="shared" si="2"/>
        <v>3380</v>
      </c>
      <c r="H10" s="20">
        <f t="shared" si="3"/>
        <v>190</v>
      </c>
      <c r="I10" s="20">
        <f t="shared" si="4"/>
        <v>24168</v>
      </c>
      <c r="J10" s="18">
        <f t="shared" si="5"/>
        <v>24168</v>
      </c>
    </row>
    <row r="11" s="1" customFormat="1" ht="23" customHeight="1" spans="1:11">
      <c r="A11" s="21" t="s">
        <v>16</v>
      </c>
      <c r="B11" s="20">
        <v>262</v>
      </c>
      <c r="C11" s="20">
        <f t="shared" si="0"/>
        <v>26200</v>
      </c>
      <c r="D11" s="20">
        <v>35</v>
      </c>
      <c r="E11" s="20">
        <f t="shared" si="1"/>
        <v>13510</v>
      </c>
      <c r="F11" s="20">
        <v>22</v>
      </c>
      <c r="G11" s="20">
        <f t="shared" si="2"/>
        <v>14872</v>
      </c>
      <c r="H11" s="20">
        <f t="shared" si="3"/>
        <v>319</v>
      </c>
      <c r="I11" s="20">
        <f t="shared" si="4"/>
        <v>54582</v>
      </c>
      <c r="J11" s="18">
        <f t="shared" si="5"/>
        <v>54582</v>
      </c>
      <c r="K11" s="6"/>
    </row>
    <row r="12" s="1" customFormat="1" ht="23" customHeight="1" spans="1:11">
      <c r="A12" s="21" t="s">
        <v>17</v>
      </c>
      <c r="B12" s="20">
        <v>231</v>
      </c>
      <c r="C12" s="20">
        <f t="shared" si="0"/>
        <v>23100</v>
      </c>
      <c r="D12" s="20">
        <v>41</v>
      </c>
      <c r="E12" s="20">
        <f t="shared" si="1"/>
        <v>15826</v>
      </c>
      <c r="F12" s="20">
        <v>38</v>
      </c>
      <c r="G12" s="20">
        <f t="shared" si="2"/>
        <v>25688</v>
      </c>
      <c r="H12" s="20">
        <f t="shared" si="3"/>
        <v>310</v>
      </c>
      <c r="I12" s="20">
        <f t="shared" si="4"/>
        <v>64614</v>
      </c>
      <c r="J12" s="18">
        <f t="shared" si="5"/>
        <v>64614</v>
      </c>
      <c r="K12" s="6"/>
    </row>
    <row r="13" s="1" customFormat="1" ht="23" customHeight="1" spans="1:11">
      <c r="A13" s="21" t="s">
        <v>18</v>
      </c>
      <c r="B13" s="20">
        <v>301</v>
      </c>
      <c r="C13" s="20">
        <f t="shared" si="0"/>
        <v>30100</v>
      </c>
      <c r="D13" s="20">
        <v>29</v>
      </c>
      <c r="E13" s="20">
        <f t="shared" si="1"/>
        <v>11194</v>
      </c>
      <c r="F13" s="20">
        <v>13</v>
      </c>
      <c r="G13" s="20">
        <f t="shared" si="2"/>
        <v>8788</v>
      </c>
      <c r="H13" s="20">
        <f t="shared" si="3"/>
        <v>343</v>
      </c>
      <c r="I13" s="20">
        <f t="shared" si="4"/>
        <v>50082</v>
      </c>
      <c r="J13" s="18">
        <f t="shared" si="5"/>
        <v>50082</v>
      </c>
      <c r="K13" s="6"/>
    </row>
    <row r="14" s="1" customFormat="1" ht="23" customHeight="1" spans="1:11">
      <c r="A14" s="21" t="s">
        <v>19</v>
      </c>
      <c r="B14" s="20">
        <v>200</v>
      </c>
      <c r="C14" s="20">
        <f t="shared" si="0"/>
        <v>20000</v>
      </c>
      <c r="D14" s="20">
        <v>15</v>
      </c>
      <c r="E14" s="20">
        <f t="shared" si="1"/>
        <v>5790</v>
      </c>
      <c r="F14" s="20">
        <v>18</v>
      </c>
      <c r="G14" s="20">
        <f t="shared" si="2"/>
        <v>12168</v>
      </c>
      <c r="H14" s="20">
        <f t="shared" si="3"/>
        <v>233</v>
      </c>
      <c r="I14" s="20">
        <f t="shared" si="4"/>
        <v>37958</v>
      </c>
      <c r="J14" s="18">
        <f t="shared" si="5"/>
        <v>37958</v>
      </c>
      <c r="K14" s="6"/>
    </row>
    <row r="15" s="1" customFormat="1" ht="23" customHeight="1" spans="1:11">
      <c r="A15" s="21" t="s">
        <v>20</v>
      </c>
      <c r="B15" s="20">
        <v>445</v>
      </c>
      <c r="C15" s="20">
        <f t="shared" si="0"/>
        <v>44500</v>
      </c>
      <c r="D15" s="20">
        <v>3</v>
      </c>
      <c r="E15" s="20">
        <f t="shared" si="1"/>
        <v>1158</v>
      </c>
      <c r="F15" s="20">
        <v>15</v>
      </c>
      <c r="G15" s="20">
        <f t="shared" si="2"/>
        <v>10140</v>
      </c>
      <c r="H15" s="20">
        <f t="shared" si="3"/>
        <v>463</v>
      </c>
      <c r="I15" s="20">
        <f t="shared" si="4"/>
        <v>55798</v>
      </c>
      <c r="J15" s="18">
        <f t="shared" si="5"/>
        <v>55798</v>
      </c>
      <c r="K15" s="6"/>
    </row>
    <row r="16" ht="23" customHeight="1" spans="1:11">
      <c r="A16" s="21" t="s">
        <v>21</v>
      </c>
      <c r="B16" s="20">
        <v>413</v>
      </c>
      <c r="C16" s="20">
        <f t="shared" si="0"/>
        <v>41300</v>
      </c>
      <c r="D16" s="20">
        <v>17</v>
      </c>
      <c r="E16" s="20">
        <f t="shared" si="1"/>
        <v>6562</v>
      </c>
      <c r="F16" s="20">
        <v>3</v>
      </c>
      <c r="G16" s="20">
        <f t="shared" si="2"/>
        <v>2028</v>
      </c>
      <c r="H16" s="20">
        <f t="shared" si="3"/>
        <v>433</v>
      </c>
      <c r="I16" s="20">
        <f t="shared" si="4"/>
        <v>49890</v>
      </c>
      <c r="J16" s="18">
        <f t="shared" si="5"/>
        <v>49890</v>
      </c>
    </row>
    <row r="17" s="1" customFormat="1" ht="23" customHeight="1" spans="1:11">
      <c r="A17" s="21" t="s">
        <v>22</v>
      </c>
      <c r="B17" s="20">
        <v>161</v>
      </c>
      <c r="C17" s="20">
        <f t="shared" si="0"/>
        <v>16100</v>
      </c>
      <c r="D17" s="20">
        <v>12</v>
      </c>
      <c r="E17" s="20">
        <f t="shared" si="1"/>
        <v>4632</v>
      </c>
      <c r="F17" s="20">
        <v>12</v>
      </c>
      <c r="G17" s="20">
        <f t="shared" si="2"/>
        <v>8112</v>
      </c>
      <c r="H17" s="20">
        <f t="shared" si="3"/>
        <v>185</v>
      </c>
      <c r="I17" s="20">
        <f t="shared" si="4"/>
        <v>28844</v>
      </c>
      <c r="J17" s="20">
        <f t="shared" si="5"/>
        <v>28844</v>
      </c>
      <c r="K17" s="6"/>
    </row>
    <row r="18" s="1" customFormat="1" ht="23" customHeight="1" spans="1:11">
      <c r="A18" s="21" t="s">
        <v>23</v>
      </c>
      <c r="B18" s="20">
        <v>351</v>
      </c>
      <c r="C18" s="20">
        <f t="shared" si="0"/>
        <v>35100</v>
      </c>
      <c r="D18" s="20">
        <v>23</v>
      </c>
      <c r="E18" s="20">
        <f t="shared" si="1"/>
        <v>8878</v>
      </c>
      <c r="F18" s="20">
        <v>24</v>
      </c>
      <c r="G18" s="20">
        <f t="shared" si="2"/>
        <v>16224</v>
      </c>
      <c r="H18" s="20">
        <f t="shared" si="3"/>
        <v>398</v>
      </c>
      <c r="I18" s="20">
        <f t="shared" si="4"/>
        <v>60202</v>
      </c>
      <c r="J18" s="18">
        <f t="shared" si="5"/>
        <v>60202</v>
      </c>
      <c r="K18" s="6"/>
    </row>
    <row r="19" ht="23" customHeight="1" spans="1:11">
      <c r="A19" s="22" t="s">
        <v>24</v>
      </c>
      <c r="B19" s="20">
        <v>59</v>
      </c>
      <c r="C19" s="20">
        <f t="shared" si="0"/>
        <v>5900</v>
      </c>
      <c r="D19" s="20">
        <v>3</v>
      </c>
      <c r="E19" s="20">
        <f t="shared" si="1"/>
        <v>1158</v>
      </c>
      <c r="F19" s="20">
        <v>1</v>
      </c>
      <c r="G19" s="20">
        <f t="shared" si="2"/>
        <v>676</v>
      </c>
      <c r="H19" s="20">
        <f t="shared" si="3"/>
        <v>63</v>
      </c>
      <c r="I19" s="20">
        <f t="shared" si="4"/>
        <v>7734</v>
      </c>
      <c r="J19" s="18">
        <f t="shared" si="5"/>
        <v>7734</v>
      </c>
    </row>
    <row r="20" s="1" customFormat="1" ht="23" customHeight="1" spans="1:11">
      <c r="A20" s="21" t="s">
        <v>25</v>
      </c>
      <c r="B20" s="20">
        <v>175</v>
      </c>
      <c r="C20" s="20">
        <f t="shared" si="0"/>
        <v>17500</v>
      </c>
      <c r="D20" s="20">
        <v>12</v>
      </c>
      <c r="E20" s="20">
        <f t="shared" si="1"/>
        <v>4632</v>
      </c>
      <c r="F20" s="20">
        <v>5</v>
      </c>
      <c r="G20" s="20">
        <f t="shared" si="2"/>
        <v>3380</v>
      </c>
      <c r="H20" s="20">
        <f t="shared" si="3"/>
        <v>192</v>
      </c>
      <c r="I20" s="20">
        <f t="shared" si="4"/>
        <v>25512</v>
      </c>
      <c r="J20" s="18">
        <f t="shared" si="5"/>
        <v>25512</v>
      </c>
      <c r="K20" s="6"/>
    </row>
    <row r="21" ht="23" customHeight="1" spans="1:11">
      <c r="A21" s="21" t="s">
        <v>26</v>
      </c>
      <c r="B21" s="20">
        <v>446</v>
      </c>
      <c r="C21" s="20">
        <f t="shared" si="0"/>
        <v>44600</v>
      </c>
      <c r="D21" s="20">
        <v>39</v>
      </c>
      <c r="E21" s="20">
        <f t="shared" si="1"/>
        <v>15054</v>
      </c>
      <c r="F21" s="20">
        <v>25</v>
      </c>
      <c r="G21" s="20">
        <f t="shared" si="2"/>
        <v>16900</v>
      </c>
      <c r="H21" s="20">
        <f t="shared" si="3"/>
        <v>510</v>
      </c>
      <c r="I21" s="20">
        <f t="shared" si="4"/>
        <v>76554</v>
      </c>
      <c r="J21" s="18">
        <f t="shared" si="5"/>
        <v>76554</v>
      </c>
    </row>
    <row r="22" s="1" customFormat="1" ht="23" customHeight="1" spans="1:11">
      <c r="A22" s="21" t="s">
        <v>27</v>
      </c>
      <c r="B22" s="20">
        <v>252</v>
      </c>
      <c r="C22" s="20">
        <f t="shared" si="0"/>
        <v>25200</v>
      </c>
      <c r="D22" s="20">
        <v>34</v>
      </c>
      <c r="E22" s="20">
        <f t="shared" si="1"/>
        <v>13124</v>
      </c>
      <c r="F22" s="20">
        <v>12</v>
      </c>
      <c r="G22" s="20">
        <f t="shared" si="2"/>
        <v>8112</v>
      </c>
      <c r="H22" s="20">
        <f t="shared" si="3"/>
        <v>298</v>
      </c>
      <c r="I22" s="20">
        <f t="shared" si="4"/>
        <v>46436</v>
      </c>
      <c r="J22" s="18">
        <f t="shared" si="5"/>
        <v>46436</v>
      </c>
      <c r="K22" s="6"/>
    </row>
    <row r="23" ht="23" customHeight="1" spans="1:11">
      <c r="A23" s="21" t="s">
        <v>28</v>
      </c>
      <c r="B23" s="20">
        <v>347</v>
      </c>
      <c r="C23" s="20">
        <f t="shared" si="0"/>
        <v>34700</v>
      </c>
      <c r="D23" s="20">
        <v>24</v>
      </c>
      <c r="E23" s="20">
        <f t="shared" si="1"/>
        <v>9264</v>
      </c>
      <c r="F23" s="20">
        <v>18</v>
      </c>
      <c r="G23" s="20">
        <f t="shared" si="2"/>
        <v>12168</v>
      </c>
      <c r="H23" s="20">
        <f t="shared" si="3"/>
        <v>389</v>
      </c>
      <c r="I23" s="20">
        <f t="shared" si="4"/>
        <v>56132</v>
      </c>
      <c r="J23" s="18">
        <f t="shared" si="5"/>
        <v>56132</v>
      </c>
    </row>
    <row r="24" ht="23" customHeight="1" spans="1:11">
      <c r="A24" s="21" t="s">
        <v>29</v>
      </c>
      <c r="B24" s="20">
        <v>188</v>
      </c>
      <c r="C24" s="20">
        <f t="shared" si="0"/>
        <v>18800</v>
      </c>
      <c r="D24" s="20">
        <v>29</v>
      </c>
      <c r="E24" s="20">
        <f t="shared" si="1"/>
        <v>11194</v>
      </c>
      <c r="F24" s="20">
        <v>13</v>
      </c>
      <c r="G24" s="20">
        <f t="shared" si="2"/>
        <v>8788</v>
      </c>
      <c r="H24" s="20">
        <f t="shared" si="3"/>
        <v>230</v>
      </c>
      <c r="I24" s="20">
        <f t="shared" si="4"/>
        <v>38782</v>
      </c>
      <c r="J24" s="18">
        <f t="shared" si="5"/>
        <v>38782</v>
      </c>
    </row>
    <row r="25" s="1" customFormat="1" ht="23" customHeight="1" spans="1:11">
      <c r="A25" s="21" t="s">
        <v>30</v>
      </c>
      <c r="B25" s="20">
        <v>271</v>
      </c>
      <c r="C25" s="20">
        <f t="shared" si="0"/>
        <v>27100</v>
      </c>
      <c r="D25" s="20">
        <v>25</v>
      </c>
      <c r="E25" s="20">
        <f t="shared" si="1"/>
        <v>9650</v>
      </c>
      <c r="F25" s="20">
        <v>9</v>
      </c>
      <c r="G25" s="20">
        <f t="shared" si="2"/>
        <v>6084</v>
      </c>
      <c r="H25" s="20">
        <f t="shared" si="3"/>
        <v>305</v>
      </c>
      <c r="I25" s="20">
        <f t="shared" si="4"/>
        <v>42834</v>
      </c>
      <c r="J25" s="18">
        <f t="shared" si="5"/>
        <v>42834</v>
      </c>
      <c r="K25" s="6"/>
    </row>
    <row r="26" s="1" customFormat="1" ht="23" customHeight="1" spans="1:11">
      <c r="A26" s="21" t="s">
        <v>31</v>
      </c>
      <c r="B26" s="20">
        <v>279</v>
      </c>
      <c r="C26" s="20">
        <f t="shared" si="0"/>
        <v>27900</v>
      </c>
      <c r="D26" s="20">
        <v>46</v>
      </c>
      <c r="E26" s="20">
        <f t="shared" si="1"/>
        <v>17756</v>
      </c>
      <c r="F26" s="20">
        <v>8</v>
      </c>
      <c r="G26" s="20">
        <f t="shared" si="2"/>
        <v>5408</v>
      </c>
      <c r="H26" s="20">
        <f t="shared" si="3"/>
        <v>333</v>
      </c>
      <c r="I26" s="20">
        <f t="shared" si="4"/>
        <v>51064</v>
      </c>
      <c r="J26" s="18">
        <f t="shared" si="5"/>
        <v>51064</v>
      </c>
      <c r="K26" s="6"/>
    </row>
    <row r="27" s="1" customFormat="1" ht="23" customHeight="1" spans="1:11">
      <c r="A27" s="21" t="s">
        <v>32</v>
      </c>
      <c r="B27" s="20">
        <v>306</v>
      </c>
      <c r="C27" s="20">
        <f t="shared" si="0"/>
        <v>30600</v>
      </c>
      <c r="D27" s="20">
        <v>47</v>
      </c>
      <c r="E27" s="20">
        <f t="shared" si="1"/>
        <v>18142</v>
      </c>
      <c r="F27" s="20">
        <v>25</v>
      </c>
      <c r="G27" s="20">
        <f t="shared" si="2"/>
        <v>16900</v>
      </c>
      <c r="H27" s="20">
        <f t="shared" si="3"/>
        <v>378</v>
      </c>
      <c r="I27" s="20">
        <f t="shared" si="4"/>
        <v>65642</v>
      </c>
      <c r="J27" s="18">
        <f t="shared" si="5"/>
        <v>65642</v>
      </c>
      <c r="K27" s="6"/>
    </row>
    <row r="28" s="1" customFormat="1" ht="23" customHeight="1" spans="1:11">
      <c r="A28" s="21" t="s">
        <v>33</v>
      </c>
      <c r="B28" s="20">
        <v>258</v>
      </c>
      <c r="C28" s="20">
        <f t="shared" si="0"/>
        <v>25800</v>
      </c>
      <c r="D28" s="20">
        <v>19</v>
      </c>
      <c r="E28" s="20">
        <f t="shared" si="1"/>
        <v>7334</v>
      </c>
      <c r="F28" s="20">
        <v>8</v>
      </c>
      <c r="G28" s="20">
        <f t="shared" si="2"/>
        <v>5408</v>
      </c>
      <c r="H28" s="20">
        <f t="shared" si="3"/>
        <v>285</v>
      </c>
      <c r="I28" s="20">
        <f t="shared" si="4"/>
        <v>38542</v>
      </c>
      <c r="J28" s="18">
        <f t="shared" si="5"/>
        <v>38542</v>
      </c>
      <c r="K28" s="6"/>
    </row>
    <row r="29" ht="23" customHeight="1" spans="1:11">
      <c r="A29" s="21" t="s">
        <v>34</v>
      </c>
      <c r="B29" s="20">
        <v>270</v>
      </c>
      <c r="C29" s="20">
        <f t="shared" si="0"/>
        <v>27000</v>
      </c>
      <c r="D29" s="20">
        <v>23</v>
      </c>
      <c r="E29" s="20">
        <f t="shared" si="1"/>
        <v>8878</v>
      </c>
      <c r="F29" s="20">
        <v>8</v>
      </c>
      <c r="G29" s="20">
        <f t="shared" si="2"/>
        <v>5408</v>
      </c>
      <c r="H29" s="20">
        <f t="shared" si="3"/>
        <v>301</v>
      </c>
      <c r="I29" s="20">
        <f t="shared" si="4"/>
        <v>41286</v>
      </c>
      <c r="J29" s="18">
        <f t="shared" si="5"/>
        <v>41286</v>
      </c>
    </row>
    <row r="30" ht="23" customHeight="1" spans="1:11">
      <c r="A30" s="23" t="s">
        <v>8</v>
      </c>
      <c r="B30" s="20">
        <f t="shared" ref="B30:F30" si="6">SUM(B5:B29)</f>
        <v>6799</v>
      </c>
      <c r="C30" s="20">
        <f t="shared" si="0"/>
        <v>679900</v>
      </c>
      <c r="D30" s="20">
        <f t="shared" si="6"/>
        <v>643</v>
      </c>
      <c r="E30" s="20">
        <f t="shared" si="1"/>
        <v>248198</v>
      </c>
      <c r="F30" s="20">
        <f t="shared" si="6"/>
        <v>353</v>
      </c>
      <c r="G30" s="20">
        <f t="shared" si="2"/>
        <v>238628</v>
      </c>
      <c r="H30" s="20">
        <f t="shared" si="3"/>
        <v>7795</v>
      </c>
      <c r="I30" s="20">
        <f t="shared" si="4"/>
        <v>1166726</v>
      </c>
      <c r="J30" s="18">
        <f>SUM(J5:J29)</f>
        <v>1166726</v>
      </c>
    </row>
    <row r="31" spans="1:11">
      <c r="B31" s="24" t="s">
        <v>35</v>
      </c>
      <c r="C31" s="25"/>
      <c r="I31" s="26" t="s">
        <v>36</v>
      </c>
      <c r="J31" s="26"/>
    </row>
  </sheetData>
  <autoFilter xmlns:etc="http://www.wps.cn/officeDocument/2017/etCustomData" ref="A4:K31" etc:filterBottomFollowUsedRange="0">
    <extLst/>
  </autoFilter>
  <mergeCells count="11">
    <mergeCell ref="A1:J1"/>
    <mergeCell ref="A2:D2"/>
    <mergeCell ref="H2:I2"/>
    <mergeCell ref="B3:C3"/>
    <mergeCell ref="D3:E3"/>
    <mergeCell ref="F3:G3"/>
    <mergeCell ref="H3:I3"/>
    <mergeCell ref="B31:C31"/>
    <mergeCell ref="I31:J31"/>
    <mergeCell ref="A3:A4"/>
    <mergeCell ref="J3:J4"/>
  </mergeCells>
  <pageMargins left="0.590277777777778" right="0.590277777777778" top="1" bottom="1" header="0.511805555555556" footer="0.511805555555556"/>
  <pageSetup paperSize="9" scale="97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分散资金表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LANT248272</dc:creator>
  <cp:lastModifiedBy>＊＊＊＊＊＊</cp:lastModifiedBy>
  <dcterms:created xsi:type="dcterms:W3CDTF">2025-11-20T11:41:00Z</dcterms:created>
  <dcterms:modified xsi:type="dcterms:W3CDTF">2025-12-01T03:01:56Z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ED9B353C6EE75AB8CDAC1D69C29E4D69_41</vt:lpwstr>
  </property>
  <property fmtid="{D5CDD505-2E9C-101B-9397-08002B2CF9AE}" pid="3" name="KSOProductBuildVer">
    <vt:lpwstr>2052-12.1.0.23542</vt:lpwstr>
  </property>
</Properties>
</file>