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资金表" sheetId="1" r:id="rId1"/>
  </sheets>
  <definedNames>
    <definedName name="_xlnm._FilterDatabase" localSheetId="0" hidden="1">资金表!$A$3:$K$73</definedName>
    <definedName name="_xlnm.Print_Titles" localSheetId="0">资金表!$3:$4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<sst xmlns="http://schemas.openxmlformats.org/spreadsheetml/2006/main" count="112" uniqueCount="104">
  <si>
    <t>2024年9月寿县集中供养特困人员护理补贴资金汇总表</t>
  </si>
  <si>
    <t>单位：寿县民政局</t>
  </si>
  <si>
    <t>单位：人、元</t>
  </si>
  <si>
    <t>乡镇名称</t>
  </si>
  <si>
    <t>敬老院名称</t>
  </si>
  <si>
    <t>全自理</t>
  </si>
  <si>
    <t>半失能</t>
  </si>
  <si>
    <t>完全失能</t>
  </si>
  <si>
    <t>合计</t>
  </si>
  <si>
    <t>人数</t>
  </si>
  <si>
    <t>金额</t>
  </si>
  <si>
    <t>正阳关镇</t>
  </si>
  <si>
    <t>正阳关镇花门敬老院</t>
  </si>
  <si>
    <t>正阳关镇枸杞敬老院</t>
  </si>
  <si>
    <t>张李乡</t>
  </si>
  <si>
    <t>张李乡张李敬老院</t>
  </si>
  <si>
    <t>张李乡孙庙敬老院</t>
  </si>
  <si>
    <t>张李乡第三敬老院</t>
  </si>
  <si>
    <t>张李乡第四敬老院</t>
  </si>
  <si>
    <t>双桥镇</t>
  </si>
  <si>
    <t>双桥镇南塘敬老院</t>
  </si>
  <si>
    <t>双桥镇北塘敬老院</t>
  </si>
  <si>
    <t>丰庄镇</t>
  </si>
  <si>
    <t>丰庄镇柴岗敬老院</t>
  </si>
  <si>
    <t>丰庄镇花圩敬老院</t>
  </si>
  <si>
    <t>涧沟镇</t>
  </si>
  <si>
    <t>涧沟镇丁圩敬老院</t>
  </si>
  <si>
    <t>涧沟镇方圩敬老院</t>
  </si>
  <si>
    <t>涧沟镇龙头敬老院</t>
  </si>
  <si>
    <t>板桥镇</t>
  </si>
  <si>
    <t>板桥镇黄安敬老院</t>
  </si>
  <si>
    <t>板桥镇芍西敬老院</t>
  </si>
  <si>
    <t>板桥镇王楼敬老院</t>
  </si>
  <si>
    <t>寿春镇</t>
  </si>
  <si>
    <t>寿春镇九龙敬老院</t>
  </si>
  <si>
    <t>迎河镇</t>
  </si>
  <si>
    <t>迎河镇迎河敬老院</t>
  </si>
  <si>
    <t>迎河镇双碑敬老院</t>
  </si>
  <si>
    <t>迎河镇新墙敬老院</t>
  </si>
  <si>
    <t>迎河镇李台敬老院</t>
  </si>
  <si>
    <t>安丰塘镇</t>
  </si>
  <si>
    <t>精神病院</t>
  </si>
  <si>
    <t>窑口镇</t>
  </si>
  <si>
    <t>窑口镇陈圩敬老院</t>
  </si>
  <si>
    <t>窑口镇陶圩敬老院</t>
  </si>
  <si>
    <t>隐贤镇</t>
  </si>
  <si>
    <t>隐贤镇郝岗敬老院</t>
  </si>
  <si>
    <t>隐贤镇梁湖敬老院</t>
  </si>
  <si>
    <t>安丰塘镇柿元敬老院</t>
  </si>
  <si>
    <t>众兴镇</t>
  </si>
  <si>
    <t>众兴镇闫店敬老院</t>
  </si>
  <si>
    <t>众兴镇黄圩敬老院</t>
  </si>
  <si>
    <t>众兴镇新店敬老院</t>
  </si>
  <si>
    <t>安丰镇</t>
  </si>
  <si>
    <t>安丰镇甲贝敬老院</t>
  </si>
  <si>
    <t>安丰镇杨仙敬老院</t>
  </si>
  <si>
    <t>安丰镇青城敬老院</t>
  </si>
  <si>
    <t>安丰镇青峰敬老院</t>
  </si>
  <si>
    <t>保义镇</t>
  </si>
  <si>
    <t>保义镇保义敬老院</t>
  </si>
  <si>
    <t>保义镇开荒敬老院</t>
  </si>
  <si>
    <t>保义镇夕阳红敬老院</t>
  </si>
  <si>
    <t>堰口镇</t>
  </si>
  <si>
    <t>堰口镇寿丰敬老院</t>
  </si>
  <si>
    <t>堰口镇江黄敬老院</t>
  </si>
  <si>
    <t>堰口镇双楼敬老院</t>
  </si>
  <si>
    <t>堰口镇八沟敬老院</t>
  </si>
  <si>
    <t>堰口镇许寺敬老院</t>
  </si>
  <si>
    <t>堰口镇大光敬老院</t>
  </si>
  <si>
    <t>陶店回族乡</t>
  </si>
  <si>
    <t>陶店乡敬老院</t>
  </si>
  <si>
    <t>陶店乡回族敬老院</t>
  </si>
  <si>
    <t>瓦埠镇</t>
  </si>
  <si>
    <t>瓦埠镇铁佛敬老院</t>
  </si>
  <si>
    <t>瓦埠镇老楼敬老院</t>
  </si>
  <si>
    <t>刘岗镇</t>
  </si>
  <si>
    <t>刘岗镇刘岗敬老院</t>
  </si>
  <si>
    <t>刘岗镇三义敬老院</t>
  </si>
  <si>
    <t>刘岗镇双枣敬老院</t>
  </si>
  <si>
    <t>三觉镇</t>
  </si>
  <si>
    <t>三觉镇瓦房敬老院</t>
  </si>
  <si>
    <t>三觉镇余集敬老院</t>
  </si>
  <si>
    <t>双庙集镇</t>
  </si>
  <si>
    <t>双庙集镇堰东敬老院</t>
  </si>
  <si>
    <t>双庙集镇民生敬老院</t>
  </si>
  <si>
    <t>双庙集镇敬老院</t>
  </si>
  <si>
    <t>双庙集镇公庄敬老院</t>
  </si>
  <si>
    <t>炎刘镇</t>
  </si>
  <si>
    <t>炎刘镇王圩敬老院</t>
  </si>
  <si>
    <t>炎刘镇新桥敬老院</t>
  </si>
  <si>
    <t>炎刘镇三星敬老院</t>
  </si>
  <si>
    <t>炎刘镇洪岗敬老院</t>
  </si>
  <si>
    <t>小甸镇</t>
  </si>
  <si>
    <t>小甸镇唐店敬老院</t>
  </si>
  <si>
    <t>小甸镇大井敬老院</t>
  </si>
  <si>
    <t>小甸镇李山敬老院</t>
  </si>
  <si>
    <t>茶庵镇</t>
  </si>
  <si>
    <t>茶庵镇茶庵敬老院</t>
  </si>
  <si>
    <t>茶庵镇谢埠敬老院</t>
  </si>
  <si>
    <t>大顺镇</t>
  </si>
  <si>
    <t>大顺镇新集敬老院</t>
  </si>
  <si>
    <t>大顺镇仇集敬老院</t>
  </si>
  <si>
    <t>大顺镇袁湖敬老院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</si>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</sst>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color rgb="FF92D05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0" fillId="0" borderId="1" xfId="49" applyFont="1" applyFill="1" applyBorder="1" applyAlignment="1">
      <alignment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 wrapText="1"/>
    </xf>
    <xf numFmtId="0" fontId="0" fillId="2" borderId="2" xfId="49" applyFont="1" applyFill="1" applyBorder="1" applyAlignment="1">
      <alignment horizontal="center" vertical="center" wrapText="1"/>
    </xf>
    <xf numFmtId="0" fontId="0" fillId="2" borderId="3" xfId="49" applyFont="1" applyFill="1" applyBorder="1" applyAlignment="1">
      <alignment horizontal="center" vertical="center" wrapText="1"/>
    </xf>
    <xf numFmtId="0" fontId="0" fillId="2" borderId="4" xfId="49" applyFont="1" applyFill="1" applyBorder="1" applyAlignment="1">
      <alignment horizontal="center" vertical="center" wrapText="1"/>
    </xf>
    <xf numFmtId="0" fontId="0" fillId="2" borderId="5" xfId="49" applyFont="1" applyFill="1" applyBorder="1" applyAlignment="1">
      <alignment horizontal="center" vertical="center" wrapText="1"/>
    </xf>
    <xf numFmtId="0" fontId="0" fillId="0" borderId="6" xfId="49" applyFont="1" applyFill="1" applyBorder="1" applyAlignment="1">
      <alignment horizontal="center" vertical="center" wrapText="1"/>
    </xf>
    <xf numFmtId="0" fontId="0" fillId="2" borderId="6" xfId="49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" fillId="0" borderId="3" xfId="50" applyNumberFormat="1" applyFont="1" applyFill="1" applyBorder="1" applyAlignment="1">
      <alignment horizontal="center" vertical="center" wrapText="1"/>
    </xf>
    <xf numFmtId="0" fontId="2" fillId="2" borderId="3" xfId="50" applyNumberFormat="1" applyFont="1" applyFill="1" applyBorder="1" applyAlignment="1">
      <alignment horizontal="center" vertical="center" wrapText="1"/>
    </xf>
    <xf numFmtId="0" fontId="0" fillId="2" borderId="3" xfId="5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3" xfId="50" applyNumberFormat="1" applyFont="1" applyFill="1" applyBorder="1" applyAlignment="1">
      <alignment horizontal="center" vertical="center" wrapText="1"/>
    </xf>
    <xf numFmtId="0" fontId="4" fillId="2" borderId="3" xfId="50" applyNumberFormat="1" applyFont="1" applyFill="1" applyBorder="1" applyAlignment="1">
      <alignment horizontal="center" vertical="center" wrapText="1"/>
    </xf>
    <xf numFmtId="0" fontId="3" fillId="0" borderId="3" xfId="50" applyNumberFormat="1" applyFont="1" applyFill="1" applyBorder="1" applyAlignment="1">
      <alignment horizontal="center" vertical="center" wrapText="1"/>
    </xf>
    <xf numFmtId="0" fontId="4" fillId="0" borderId="3" xfId="50" applyNumberFormat="1" applyFont="1" applyFill="1" applyBorder="1" applyAlignment="1">
      <alignment horizontal="center" vertical="center" wrapText="1"/>
    </xf>
    <xf numFmtId="0" fontId="0" fillId="0" borderId="0" xfId="49" applyFont="1" applyFill="1" applyBorder="1" applyAlignment="1">
      <alignment horizontal="center" vertical="center"/>
    </xf>
    <xf numFmtId="0" fontId="0" fillId="0" borderId="0" xfId="49" applyFont="1" applyFill="1" applyAlignment="1">
      <alignment horizontal="center" vertical="center"/>
    </xf>
    <xf numFmtId="0" fontId="0" fillId="2" borderId="7" xfId="49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5" fillId="0" borderId="3" xfId="50" applyNumberFormat="1" applyFont="1" applyFill="1" applyBorder="1" applyAlignment="1">
      <alignment horizontal="center" vertical="center" wrapText="1"/>
    </xf>
    <xf numFmtId="0" fontId="5" fillId="2" borderId="3" xfId="5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敬老院管理运营经费2016年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1"/>
  <sheetViews>
    <sheetView tabSelected="1" workbookViewId="0">
      <pane ySplit="4" topLeftCell="A5" activePane="bottomLeft" state="frozen"/>
      <selection/>
      <selection pane="bottomLeft" activeCell="D20" sqref="D20"/>
    </sheetView>
  </sheetViews>
  <sheetFormatPr defaultColWidth="9" defaultRowHeight="14.25"/>
  <cols>
    <col min="1" max="1" width="10" style="1" customWidth="1"/>
    <col min="2" max="2" width="18.125" customWidth="1"/>
    <col min="3" max="3" width="5.375" customWidth="1"/>
    <col min="4" max="4" width="6.375" customWidth="1"/>
    <col min="5" max="5" width="7.125" customWidth="1"/>
    <col min="6" max="6" width="7.75" customWidth="1"/>
    <col min="7" max="7" width="7" customWidth="1"/>
    <col min="8" max="8" width="8.25" customWidth="1"/>
    <col min="9" max="9" width="6.875" customWidth="1"/>
    <col min="10" max="10" width="7.5" customWidth="1"/>
    <col min="11" max="11" width="11.625" customWidth="1"/>
  </cols>
  <sheetData>
    <row r="1" ht="4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8" customHeight="1" spans="1:11">
      <c r="A2" s="4" t="s">
        <v>1</v>
      </c>
      <c r="B2" s="5"/>
      <c r="C2" s="5"/>
      <c r="D2" s="5"/>
      <c r="E2" s="5"/>
      <c r="F2" s="5"/>
      <c r="G2" s="5"/>
      <c r="H2" s="5"/>
      <c r="I2" s="23" t="s">
        <v>2</v>
      </c>
      <c r="J2" s="23"/>
      <c r="K2" s="24"/>
    </row>
    <row r="3" ht="18" customHeight="1" spans="1:11">
      <c r="A3" s="6" t="s">
        <v>3</v>
      </c>
      <c r="B3" s="7" t="s">
        <v>4</v>
      </c>
      <c r="C3" s="8" t="s">
        <v>5</v>
      </c>
      <c r="D3" s="8"/>
      <c r="E3" s="9" t="s">
        <v>6</v>
      </c>
      <c r="F3" s="10"/>
      <c r="G3" s="9" t="s">
        <v>7</v>
      </c>
      <c r="H3" s="10"/>
      <c r="I3" s="9" t="s">
        <v>8</v>
      </c>
      <c r="J3" s="25"/>
      <c r="K3" s="8" t="s">
        <v>8</v>
      </c>
    </row>
    <row r="4" ht="18" customHeight="1" spans="1:11">
      <c r="A4" s="11"/>
      <c r="B4" s="12"/>
      <c r="C4" s="13" t="s">
        <v>9</v>
      </c>
      <c r="D4" s="13" t="s">
        <v>10</v>
      </c>
      <c r="E4" s="13" t="s">
        <v>9</v>
      </c>
      <c r="F4" s="13" t="s">
        <v>10</v>
      </c>
      <c r="G4" s="13" t="s">
        <v>9</v>
      </c>
      <c r="H4" s="13" t="s">
        <v>10</v>
      </c>
      <c r="I4" s="13" t="s">
        <v>9</v>
      </c>
      <c r="J4" s="26" t="s">
        <v>10</v>
      </c>
      <c r="K4" s="8"/>
    </row>
    <row r="5" ht="16" customHeight="1" spans="1:11">
      <c r="A5" s="14" t="s">
        <v>11</v>
      </c>
      <c r="B5" s="15" t="s">
        <v>12</v>
      </c>
      <c r="C5" s="16">
        <v>0</v>
      </c>
      <c r="D5" s="17">
        <f t="shared" ref="D5:D25" si="0">C5*60</f>
        <v>0</v>
      </c>
      <c r="E5" s="17">
        <v>7</v>
      </c>
      <c r="F5" s="18">
        <f t="shared" ref="F5:F25" si="1">E5*450</f>
        <v>3150</v>
      </c>
      <c r="G5" s="18">
        <v>7</v>
      </c>
      <c r="H5" s="17">
        <f t="shared" ref="H5:H68" si="2">G5*750</f>
        <v>5250</v>
      </c>
      <c r="I5" s="17">
        <f t="shared" ref="I5:I68" si="3">C5+E5+G5</f>
        <v>14</v>
      </c>
      <c r="J5" s="17">
        <f t="shared" ref="J5:J68" si="4">D5+F5+H5</f>
        <v>8400</v>
      </c>
      <c r="K5" s="27">
        <f>J5+J6</f>
        <v>34350</v>
      </c>
    </row>
    <row r="6" ht="16" customHeight="1" spans="1:11">
      <c r="A6" s="14"/>
      <c r="B6" s="15" t="s">
        <v>13</v>
      </c>
      <c r="C6" s="16">
        <v>0</v>
      </c>
      <c r="D6" s="17">
        <f t="shared" si="0"/>
        <v>0</v>
      </c>
      <c r="E6" s="17">
        <v>31</v>
      </c>
      <c r="F6" s="18">
        <f t="shared" si="1"/>
        <v>13950</v>
      </c>
      <c r="G6" s="18">
        <v>16</v>
      </c>
      <c r="H6" s="17">
        <f t="shared" si="2"/>
        <v>12000</v>
      </c>
      <c r="I6" s="17">
        <f t="shared" si="3"/>
        <v>47</v>
      </c>
      <c r="J6" s="17">
        <f t="shared" si="4"/>
        <v>25950</v>
      </c>
      <c r="K6" s="27"/>
    </row>
    <row r="7" ht="16" customHeight="1" spans="1:11">
      <c r="A7" s="14" t="s">
        <v>14</v>
      </c>
      <c r="B7" s="19" t="s">
        <v>15</v>
      </c>
      <c r="C7" s="20">
        <v>0</v>
      </c>
      <c r="D7" s="17">
        <f t="shared" si="0"/>
        <v>0</v>
      </c>
      <c r="E7" s="13">
        <v>0</v>
      </c>
      <c r="F7" s="18">
        <f t="shared" si="1"/>
        <v>0</v>
      </c>
      <c r="G7" s="18">
        <v>0</v>
      </c>
      <c r="H7" s="17">
        <f t="shared" si="2"/>
        <v>0</v>
      </c>
      <c r="I7" s="17">
        <f t="shared" si="3"/>
        <v>0</v>
      </c>
      <c r="J7" s="17">
        <f t="shared" si="4"/>
        <v>0</v>
      </c>
      <c r="K7" s="28">
        <f>J7+J8+J9+J10</f>
        <v>47820</v>
      </c>
    </row>
    <row r="8" ht="16" customHeight="1" spans="1:11">
      <c r="A8" s="14"/>
      <c r="B8" s="19" t="s">
        <v>16</v>
      </c>
      <c r="C8" s="20">
        <v>0</v>
      </c>
      <c r="D8" s="17">
        <f t="shared" si="0"/>
        <v>0</v>
      </c>
      <c r="E8" s="17">
        <v>0</v>
      </c>
      <c r="F8" s="18">
        <f t="shared" si="1"/>
        <v>0</v>
      </c>
      <c r="G8" s="18">
        <v>0</v>
      </c>
      <c r="H8" s="17">
        <f t="shared" si="2"/>
        <v>0</v>
      </c>
      <c r="I8" s="17">
        <f t="shared" si="3"/>
        <v>0</v>
      </c>
      <c r="J8" s="17">
        <f t="shared" si="4"/>
        <v>0</v>
      </c>
      <c r="K8" s="28"/>
    </row>
    <row r="9" ht="16" customHeight="1" spans="1:11">
      <c r="A9" s="14"/>
      <c r="B9" s="19" t="s">
        <v>17</v>
      </c>
      <c r="C9" s="20">
        <v>1</v>
      </c>
      <c r="D9" s="17">
        <f t="shared" si="0"/>
        <v>60</v>
      </c>
      <c r="E9" s="17">
        <v>33</v>
      </c>
      <c r="F9" s="18">
        <f t="shared" si="1"/>
        <v>14850</v>
      </c>
      <c r="G9" s="18">
        <v>13</v>
      </c>
      <c r="H9" s="17">
        <f t="shared" si="2"/>
        <v>9750</v>
      </c>
      <c r="I9" s="17">
        <f t="shared" si="3"/>
        <v>47</v>
      </c>
      <c r="J9" s="17">
        <f t="shared" si="4"/>
        <v>24660</v>
      </c>
      <c r="K9" s="28"/>
    </row>
    <row r="10" ht="16" customHeight="1" spans="1:11">
      <c r="A10" s="14"/>
      <c r="B10" s="19" t="s">
        <v>18</v>
      </c>
      <c r="C10" s="20">
        <v>1</v>
      </c>
      <c r="D10" s="17">
        <f t="shared" si="0"/>
        <v>60</v>
      </c>
      <c r="E10" s="17">
        <v>43</v>
      </c>
      <c r="F10" s="18">
        <f t="shared" si="1"/>
        <v>19350</v>
      </c>
      <c r="G10" s="18">
        <v>5</v>
      </c>
      <c r="H10" s="17">
        <f t="shared" si="2"/>
        <v>3750</v>
      </c>
      <c r="I10" s="17">
        <f t="shared" si="3"/>
        <v>49</v>
      </c>
      <c r="J10" s="17">
        <f t="shared" si="4"/>
        <v>23160</v>
      </c>
      <c r="K10" s="28"/>
    </row>
    <row r="11" ht="16" customHeight="1" spans="1:12">
      <c r="A11" s="14" t="s">
        <v>19</v>
      </c>
      <c r="B11" s="19" t="s">
        <v>20</v>
      </c>
      <c r="C11" s="20">
        <v>6</v>
      </c>
      <c r="D11" s="17">
        <f t="shared" si="0"/>
        <v>360</v>
      </c>
      <c r="E11" s="17">
        <v>12</v>
      </c>
      <c r="F11" s="18">
        <f t="shared" si="1"/>
        <v>5400</v>
      </c>
      <c r="G11" s="18">
        <v>10</v>
      </c>
      <c r="H11" s="17">
        <f t="shared" si="2"/>
        <v>7500</v>
      </c>
      <c r="I11" s="17">
        <f t="shared" si="3"/>
        <v>28</v>
      </c>
      <c r="J11" s="17">
        <f t="shared" si="4"/>
        <v>13260</v>
      </c>
      <c r="K11" s="28">
        <f>J11+J12</f>
        <v>32490</v>
      </c>
      <c r="L11" s="2"/>
    </row>
    <row r="12" ht="16" customHeight="1" spans="1:12">
      <c r="A12" s="14"/>
      <c r="B12" s="19" t="s">
        <v>21</v>
      </c>
      <c r="C12" s="20">
        <v>8</v>
      </c>
      <c r="D12" s="17">
        <f t="shared" si="0"/>
        <v>480</v>
      </c>
      <c r="E12" s="17">
        <v>10</v>
      </c>
      <c r="F12" s="18">
        <f t="shared" si="1"/>
        <v>4500</v>
      </c>
      <c r="G12" s="18">
        <v>19</v>
      </c>
      <c r="H12" s="17">
        <f t="shared" si="2"/>
        <v>14250</v>
      </c>
      <c r="I12" s="17">
        <f t="shared" si="3"/>
        <v>37</v>
      </c>
      <c r="J12" s="17">
        <f t="shared" si="4"/>
        <v>19230</v>
      </c>
      <c r="K12" s="28"/>
      <c r="L12" s="2"/>
    </row>
    <row r="13" ht="16" customHeight="1" spans="1:11">
      <c r="A13" s="14" t="s">
        <v>22</v>
      </c>
      <c r="B13" s="19" t="s">
        <v>23</v>
      </c>
      <c r="C13" s="20">
        <v>16</v>
      </c>
      <c r="D13" s="17">
        <f t="shared" si="0"/>
        <v>960</v>
      </c>
      <c r="E13" s="17">
        <v>6</v>
      </c>
      <c r="F13" s="18">
        <f t="shared" si="1"/>
        <v>2700</v>
      </c>
      <c r="G13" s="18">
        <v>3</v>
      </c>
      <c r="H13" s="17">
        <f t="shared" si="2"/>
        <v>2250</v>
      </c>
      <c r="I13" s="17">
        <f t="shared" si="3"/>
        <v>25</v>
      </c>
      <c r="J13" s="17">
        <f t="shared" si="4"/>
        <v>5910</v>
      </c>
      <c r="K13" s="28">
        <f>J13+J14</f>
        <v>13380</v>
      </c>
    </row>
    <row r="14" ht="16" customHeight="1" spans="1:11">
      <c r="A14" s="14"/>
      <c r="B14" s="19" t="s">
        <v>24</v>
      </c>
      <c r="C14" s="20">
        <v>2</v>
      </c>
      <c r="D14" s="17">
        <f t="shared" si="0"/>
        <v>120</v>
      </c>
      <c r="E14" s="17">
        <v>8</v>
      </c>
      <c r="F14" s="18">
        <f t="shared" si="1"/>
        <v>3600</v>
      </c>
      <c r="G14" s="18">
        <v>5</v>
      </c>
      <c r="H14" s="17">
        <f t="shared" si="2"/>
        <v>3750</v>
      </c>
      <c r="I14" s="17">
        <f t="shared" si="3"/>
        <v>15</v>
      </c>
      <c r="J14" s="17">
        <f t="shared" si="4"/>
        <v>7470</v>
      </c>
      <c r="K14" s="28"/>
    </row>
    <row r="15" ht="16" customHeight="1" spans="1:11">
      <c r="A15" s="14" t="s">
        <v>25</v>
      </c>
      <c r="B15" s="19" t="s">
        <v>26</v>
      </c>
      <c r="C15" s="20">
        <v>25</v>
      </c>
      <c r="D15" s="17">
        <f t="shared" si="0"/>
        <v>1500</v>
      </c>
      <c r="E15" s="17">
        <v>7</v>
      </c>
      <c r="F15" s="18">
        <f t="shared" si="1"/>
        <v>3150</v>
      </c>
      <c r="G15" s="18">
        <v>7</v>
      </c>
      <c r="H15" s="17">
        <f t="shared" si="2"/>
        <v>5250</v>
      </c>
      <c r="I15" s="17">
        <f t="shared" si="3"/>
        <v>39</v>
      </c>
      <c r="J15" s="17">
        <f t="shared" si="4"/>
        <v>9900</v>
      </c>
      <c r="K15" s="28">
        <f>J15+J16+J17</f>
        <v>13140</v>
      </c>
    </row>
    <row r="16" ht="16" customHeight="1" spans="1:11">
      <c r="A16" s="14"/>
      <c r="B16" s="19" t="s">
        <v>27</v>
      </c>
      <c r="C16" s="20">
        <v>11</v>
      </c>
      <c r="D16" s="17">
        <f t="shared" si="0"/>
        <v>660</v>
      </c>
      <c r="E16" s="17">
        <v>0</v>
      </c>
      <c r="F16" s="18">
        <f t="shared" si="1"/>
        <v>0</v>
      </c>
      <c r="G16" s="18">
        <v>0</v>
      </c>
      <c r="H16" s="17">
        <f t="shared" si="2"/>
        <v>0</v>
      </c>
      <c r="I16" s="17">
        <f t="shared" si="3"/>
        <v>11</v>
      </c>
      <c r="J16" s="17">
        <f t="shared" si="4"/>
        <v>660</v>
      </c>
      <c r="K16" s="28"/>
    </row>
    <row r="17" ht="16" customHeight="1" spans="1:11">
      <c r="A17" s="14"/>
      <c r="B17" s="19" t="s">
        <v>28</v>
      </c>
      <c r="C17" s="20">
        <v>13</v>
      </c>
      <c r="D17" s="17">
        <f t="shared" si="0"/>
        <v>780</v>
      </c>
      <c r="E17" s="17">
        <v>4</v>
      </c>
      <c r="F17" s="18">
        <f t="shared" si="1"/>
        <v>1800</v>
      </c>
      <c r="G17" s="18">
        <v>0</v>
      </c>
      <c r="H17" s="17">
        <f t="shared" si="2"/>
        <v>0</v>
      </c>
      <c r="I17" s="17">
        <f t="shared" si="3"/>
        <v>17</v>
      </c>
      <c r="J17" s="17">
        <f t="shared" si="4"/>
        <v>2580</v>
      </c>
      <c r="K17" s="28"/>
    </row>
    <row r="18" ht="16" customHeight="1" spans="1:11">
      <c r="A18" s="14" t="s">
        <v>29</v>
      </c>
      <c r="B18" s="19" t="s">
        <v>30</v>
      </c>
      <c r="C18" s="20">
        <v>1</v>
      </c>
      <c r="D18" s="17">
        <f t="shared" si="0"/>
        <v>60</v>
      </c>
      <c r="E18" s="17">
        <v>25</v>
      </c>
      <c r="F18" s="18">
        <f t="shared" si="1"/>
        <v>11250</v>
      </c>
      <c r="G18" s="18">
        <v>6</v>
      </c>
      <c r="H18" s="17">
        <f t="shared" si="2"/>
        <v>4500</v>
      </c>
      <c r="I18" s="17">
        <f t="shared" si="3"/>
        <v>32</v>
      </c>
      <c r="J18" s="17">
        <f t="shared" si="4"/>
        <v>15810</v>
      </c>
      <c r="K18" s="28">
        <f>J18+J19+J20</f>
        <v>49470</v>
      </c>
    </row>
    <row r="19" ht="16" customHeight="1" spans="1:11">
      <c r="A19" s="14"/>
      <c r="B19" s="19" t="s">
        <v>31</v>
      </c>
      <c r="C19" s="20">
        <v>4</v>
      </c>
      <c r="D19" s="17">
        <f t="shared" si="0"/>
        <v>240</v>
      </c>
      <c r="E19" s="17">
        <v>28</v>
      </c>
      <c r="F19" s="18">
        <f t="shared" si="1"/>
        <v>12600</v>
      </c>
      <c r="G19" s="18">
        <v>9</v>
      </c>
      <c r="H19" s="17">
        <f t="shared" si="2"/>
        <v>6750</v>
      </c>
      <c r="I19" s="17">
        <f t="shared" si="3"/>
        <v>41</v>
      </c>
      <c r="J19" s="17">
        <f t="shared" si="4"/>
        <v>19590</v>
      </c>
      <c r="K19" s="28"/>
    </row>
    <row r="20" ht="16" customHeight="1" spans="1:11">
      <c r="A20" s="14"/>
      <c r="B20" s="19" t="s">
        <v>32</v>
      </c>
      <c r="C20" s="20">
        <v>2</v>
      </c>
      <c r="D20" s="17">
        <f t="shared" si="0"/>
        <v>120</v>
      </c>
      <c r="E20" s="17">
        <v>21</v>
      </c>
      <c r="F20" s="18">
        <f t="shared" si="1"/>
        <v>9450</v>
      </c>
      <c r="G20" s="18">
        <v>6</v>
      </c>
      <c r="H20" s="17">
        <f t="shared" si="2"/>
        <v>4500</v>
      </c>
      <c r="I20" s="17">
        <f t="shared" si="3"/>
        <v>29</v>
      </c>
      <c r="J20" s="17">
        <f t="shared" si="4"/>
        <v>14070</v>
      </c>
      <c r="K20" s="28"/>
    </row>
    <row r="21" ht="16" customHeight="1" spans="1:11">
      <c r="A21" s="14" t="s">
        <v>33</v>
      </c>
      <c r="B21" s="15" t="s">
        <v>34</v>
      </c>
      <c r="C21" s="16">
        <v>0</v>
      </c>
      <c r="D21" s="17">
        <f t="shared" si="0"/>
        <v>0</v>
      </c>
      <c r="E21" s="17">
        <v>17</v>
      </c>
      <c r="F21" s="18">
        <f t="shared" si="1"/>
        <v>7650</v>
      </c>
      <c r="G21" s="18">
        <v>20</v>
      </c>
      <c r="H21" s="17">
        <f t="shared" si="2"/>
        <v>15000</v>
      </c>
      <c r="I21" s="17">
        <f t="shared" si="3"/>
        <v>37</v>
      </c>
      <c r="J21" s="17">
        <f t="shared" si="4"/>
        <v>22650</v>
      </c>
      <c r="K21" s="28">
        <f>J21</f>
        <v>22650</v>
      </c>
    </row>
    <row r="22" ht="16" customHeight="1" spans="1:11">
      <c r="A22" s="14" t="s">
        <v>35</v>
      </c>
      <c r="B22" s="19" t="s">
        <v>36</v>
      </c>
      <c r="C22" s="20">
        <v>8</v>
      </c>
      <c r="D22" s="17">
        <f t="shared" si="0"/>
        <v>480</v>
      </c>
      <c r="E22" s="18">
        <v>7</v>
      </c>
      <c r="F22" s="18">
        <f t="shared" si="1"/>
        <v>3150</v>
      </c>
      <c r="G22" s="17">
        <v>4</v>
      </c>
      <c r="H22" s="17">
        <f t="shared" si="2"/>
        <v>3000</v>
      </c>
      <c r="I22" s="17">
        <f t="shared" si="3"/>
        <v>19</v>
      </c>
      <c r="J22" s="17">
        <f t="shared" si="4"/>
        <v>6630</v>
      </c>
      <c r="K22" s="28">
        <f>J22+J23+J24+J25</f>
        <v>26190</v>
      </c>
    </row>
    <row r="23" ht="16" customHeight="1" spans="1:11">
      <c r="A23" s="14"/>
      <c r="B23" s="19" t="s">
        <v>37</v>
      </c>
      <c r="C23" s="20">
        <v>16</v>
      </c>
      <c r="D23" s="17">
        <f t="shared" si="0"/>
        <v>960</v>
      </c>
      <c r="E23" s="18">
        <v>5</v>
      </c>
      <c r="F23" s="18">
        <f t="shared" si="1"/>
        <v>2250</v>
      </c>
      <c r="G23" s="17">
        <v>1</v>
      </c>
      <c r="H23" s="17">
        <f t="shared" si="2"/>
        <v>750</v>
      </c>
      <c r="I23" s="17">
        <f t="shared" si="3"/>
        <v>22</v>
      </c>
      <c r="J23" s="17">
        <f t="shared" si="4"/>
        <v>3960</v>
      </c>
      <c r="K23" s="28"/>
    </row>
    <row r="24" ht="16" customHeight="1" spans="1:11">
      <c r="A24" s="14"/>
      <c r="B24" s="19" t="s">
        <v>38</v>
      </c>
      <c r="C24" s="20">
        <v>14</v>
      </c>
      <c r="D24" s="17">
        <f t="shared" si="0"/>
        <v>840</v>
      </c>
      <c r="E24" s="18">
        <v>6</v>
      </c>
      <c r="F24" s="18">
        <f t="shared" si="1"/>
        <v>2700</v>
      </c>
      <c r="G24" s="17">
        <v>0</v>
      </c>
      <c r="H24" s="17">
        <f t="shared" si="2"/>
        <v>0</v>
      </c>
      <c r="I24" s="17">
        <f t="shared" si="3"/>
        <v>20</v>
      </c>
      <c r="J24" s="17">
        <f t="shared" si="4"/>
        <v>3540</v>
      </c>
      <c r="K24" s="28"/>
    </row>
    <row r="25" ht="16" customHeight="1" spans="1:11">
      <c r="A25" s="14"/>
      <c r="B25" s="19" t="s">
        <v>39</v>
      </c>
      <c r="C25" s="20">
        <v>16</v>
      </c>
      <c r="D25" s="17">
        <f t="shared" si="0"/>
        <v>960</v>
      </c>
      <c r="E25" s="18">
        <v>8</v>
      </c>
      <c r="F25" s="18">
        <f t="shared" si="1"/>
        <v>3600</v>
      </c>
      <c r="G25" s="17">
        <v>10</v>
      </c>
      <c r="H25" s="17">
        <f t="shared" si="2"/>
        <v>7500</v>
      </c>
      <c r="I25" s="17">
        <f t="shared" si="3"/>
        <v>34</v>
      </c>
      <c r="J25" s="17">
        <f t="shared" si="4"/>
        <v>12060</v>
      </c>
      <c r="K25" s="28"/>
    </row>
    <row r="26" ht="16" customHeight="1" spans="1:11">
      <c r="A26" s="14" t="s">
        <v>40</v>
      </c>
      <c r="B26" s="19" t="s">
        <v>41</v>
      </c>
      <c r="C26" s="20">
        <v>0</v>
      </c>
      <c r="D26" s="17"/>
      <c r="E26" s="18">
        <v>0</v>
      </c>
      <c r="F26" s="18"/>
      <c r="G26" s="17">
        <v>10</v>
      </c>
      <c r="H26" s="17">
        <f t="shared" si="2"/>
        <v>7500</v>
      </c>
      <c r="I26" s="17">
        <f t="shared" si="3"/>
        <v>10</v>
      </c>
      <c r="J26" s="17">
        <f t="shared" si="4"/>
        <v>7500</v>
      </c>
      <c r="K26" s="28">
        <f>J26</f>
        <v>7500</v>
      </c>
    </row>
    <row r="27" ht="16" customHeight="1" spans="1:11">
      <c r="A27" s="14" t="s">
        <v>42</v>
      </c>
      <c r="B27" s="19" t="s">
        <v>43</v>
      </c>
      <c r="C27" s="17">
        <v>5</v>
      </c>
      <c r="D27" s="17">
        <f t="shared" ref="D27:D72" si="5">C27*60</f>
        <v>300</v>
      </c>
      <c r="E27" s="17">
        <v>21</v>
      </c>
      <c r="F27" s="18">
        <f t="shared" ref="F27:F72" si="6">E27*450</f>
        <v>9450</v>
      </c>
      <c r="G27" s="18">
        <v>9</v>
      </c>
      <c r="H27" s="17">
        <f t="shared" si="2"/>
        <v>6750</v>
      </c>
      <c r="I27" s="17">
        <f t="shared" si="3"/>
        <v>35</v>
      </c>
      <c r="J27" s="17">
        <f t="shared" si="4"/>
        <v>16500</v>
      </c>
      <c r="K27" s="28">
        <f>J27+J28</f>
        <v>28650</v>
      </c>
    </row>
    <row r="28" ht="16" customHeight="1" spans="1:11">
      <c r="A28" s="14"/>
      <c r="B28" s="19" t="s">
        <v>44</v>
      </c>
      <c r="C28" s="17">
        <v>5</v>
      </c>
      <c r="D28" s="17">
        <f t="shared" si="5"/>
        <v>300</v>
      </c>
      <c r="E28" s="17">
        <v>18</v>
      </c>
      <c r="F28" s="18">
        <f t="shared" si="6"/>
        <v>8100</v>
      </c>
      <c r="G28" s="18">
        <v>5</v>
      </c>
      <c r="H28" s="17">
        <f t="shared" si="2"/>
        <v>3750</v>
      </c>
      <c r="I28" s="17">
        <f t="shared" si="3"/>
        <v>28</v>
      </c>
      <c r="J28" s="17">
        <f t="shared" si="4"/>
        <v>12150</v>
      </c>
      <c r="K28" s="28"/>
    </row>
    <row r="29" ht="16" customHeight="1" spans="1:11">
      <c r="A29" s="14" t="s">
        <v>45</v>
      </c>
      <c r="B29" s="19" t="s">
        <v>46</v>
      </c>
      <c r="C29" s="20">
        <v>8</v>
      </c>
      <c r="D29" s="17">
        <f t="shared" si="5"/>
        <v>480</v>
      </c>
      <c r="E29" s="17">
        <v>24</v>
      </c>
      <c r="F29" s="18">
        <f t="shared" si="6"/>
        <v>10800</v>
      </c>
      <c r="G29" s="18">
        <v>15</v>
      </c>
      <c r="H29" s="17">
        <f t="shared" si="2"/>
        <v>11250</v>
      </c>
      <c r="I29" s="17">
        <f t="shared" si="3"/>
        <v>47</v>
      </c>
      <c r="J29" s="17">
        <f t="shared" si="4"/>
        <v>22530</v>
      </c>
      <c r="K29" s="28">
        <f>J29+J30</f>
        <v>42120</v>
      </c>
    </row>
    <row r="30" ht="16" customHeight="1" spans="1:11">
      <c r="A30" s="14"/>
      <c r="B30" s="19" t="s">
        <v>47</v>
      </c>
      <c r="C30" s="20">
        <v>4</v>
      </c>
      <c r="D30" s="17">
        <f t="shared" si="5"/>
        <v>240</v>
      </c>
      <c r="E30" s="17">
        <v>8</v>
      </c>
      <c r="F30" s="18">
        <f t="shared" si="6"/>
        <v>3600</v>
      </c>
      <c r="G30" s="18">
        <v>21</v>
      </c>
      <c r="H30" s="17">
        <f t="shared" si="2"/>
        <v>15750</v>
      </c>
      <c r="I30" s="17">
        <f t="shared" si="3"/>
        <v>33</v>
      </c>
      <c r="J30" s="17">
        <f t="shared" si="4"/>
        <v>19590</v>
      </c>
      <c r="K30" s="28"/>
    </row>
    <row r="31" ht="16" customHeight="1" spans="1:11">
      <c r="A31" s="14" t="s">
        <v>40</v>
      </c>
      <c r="B31" s="15" t="s">
        <v>48</v>
      </c>
      <c r="C31" s="16">
        <v>5</v>
      </c>
      <c r="D31" s="17">
        <f t="shared" si="5"/>
        <v>300</v>
      </c>
      <c r="E31" s="17">
        <v>29</v>
      </c>
      <c r="F31" s="18">
        <f t="shared" si="6"/>
        <v>13050</v>
      </c>
      <c r="G31" s="18">
        <v>26</v>
      </c>
      <c r="H31" s="17">
        <f t="shared" si="2"/>
        <v>19500</v>
      </c>
      <c r="I31" s="17">
        <f t="shared" si="3"/>
        <v>60</v>
      </c>
      <c r="J31" s="17">
        <f t="shared" si="4"/>
        <v>32850</v>
      </c>
      <c r="K31" s="28">
        <f>J31</f>
        <v>32850</v>
      </c>
    </row>
    <row r="32" ht="16" customHeight="1" spans="1:11">
      <c r="A32" s="14" t="s">
        <v>49</v>
      </c>
      <c r="B32" s="19" t="s">
        <v>50</v>
      </c>
      <c r="C32" s="20">
        <v>5</v>
      </c>
      <c r="D32" s="17">
        <f t="shared" si="5"/>
        <v>300</v>
      </c>
      <c r="E32" s="17">
        <v>14</v>
      </c>
      <c r="F32" s="18">
        <f t="shared" si="6"/>
        <v>6300</v>
      </c>
      <c r="G32" s="18">
        <v>15</v>
      </c>
      <c r="H32" s="17">
        <f t="shared" si="2"/>
        <v>11250</v>
      </c>
      <c r="I32" s="17">
        <f t="shared" si="3"/>
        <v>34</v>
      </c>
      <c r="J32" s="17">
        <f t="shared" si="4"/>
        <v>17850</v>
      </c>
      <c r="K32" s="28">
        <f>J32+J33+J34</f>
        <v>52050</v>
      </c>
    </row>
    <row r="33" ht="16" customHeight="1" spans="1:11">
      <c r="A33" s="14"/>
      <c r="B33" s="19" t="s">
        <v>51</v>
      </c>
      <c r="C33" s="20">
        <v>5</v>
      </c>
      <c r="D33" s="17">
        <f t="shared" si="5"/>
        <v>300</v>
      </c>
      <c r="E33" s="17">
        <v>18</v>
      </c>
      <c r="F33" s="18">
        <f t="shared" si="6"/>
        <v>8100</v>
      </c>
      <c r="G33" s="18">
        <v>14</v>
      </c>
      <c r="H33" s="17">
        <f t="shared" si="2"/>
        <v>10500</v>
      </c>
      <c r="I33" s="17">
        <f t="shared" si="3"/>
        <v>37</v>
      </c>
      <c r="J33" s="17">
        <f t="shared" si="4"/>
        <v>18900</v>
      </c>
      <c r="K33" s="28"/>
    </row>
    <row r="34" ht="16" customHeight="1" spans="1:11">
      <c r="A34" s="14"/>
      <c r="B34" s="19" t="s">
        <v>52</v>
      </c>
      <c r="C34" s="20">
        <v>5</v>
      </c>
      <c r="D34" s="17">
        <f t="shared" si="5"/>
        <v>300</v>
      </c>
      <c r="E34" s="17">
        <v>15</v>
      </c>
      <c r="F34" s="18">
        <f t="shared" si="6"/>
        <v>6750</v>
      </c>
      <c r="G34" s="18">
        <v>11</v>
      </c>
      <c r="H34" s="17">
        <f t="shared" si="2"/>
        <v>8250</v>
      </c>
      <c r="I34" s="17">
        <f t="shared" si="3"/>
        <v>31</v>
      </c>
      <c r="J34" s="17">
        <f t="shared" si="4"/>
        <v>15300</v>
      </c>
      <c r="K34" s="28"/>
    </row>
    <row r="35" ht="16" customHeight="1" spans="1:11">
      <c r="A35" s="14" t="s">
        <v>53</v>
      </c>
      <c r="B35" s="19" t="s">
        <v>54</v>
      </c>
      <c r="C35" s="20">
        <v>0</v>
      </c>
      <c r="D35" s="17">
        <f t="shared" si="5"/>
        <v>0</v>
      </c>
      <c r="E35" s="17">
        <v>0</v>
      </c>
      <c r="F35" s="18">
        <f t="shared" si="6"/>
        <v>0</v>
      </c>
      <c r="G35" s="18">
        <v>0</v>
      </c>
      <c r="H35" s="17">
        <f t="shared" si="2"/>
        <v>0</v>
      </c>
      <c r="I35" s="17">
        <f t="shared" si="3"/>
        <v>0</v>
      </c>
      <c r="J35" s="17">
        <f t="shared" si="4"/>
        <v>0</v>
      </c>
      <c r="K35" s="28">
        <f>J35+J36+J37+J38</f>
        <v>56670</v>
      </c>
    </row>
    <row r="36" ht="16" customHeight="1" spans="1:11">
      <c r="A36" s="14"/>
      <c r="B36" s="19" t="s">
        <v>55</v>
      </c>
      <c r="C36" s="20">
        <v>4</v>
      </c>
      <c r="D36" s="17">
        <f t="shared" si="5"/>
        <v>240</v>
      </c>
      <c r="E36" s="17">
        <v>16</v>
      </c>
      <c r="F36" s="18">
        <f t="shared" si="6"/>
        <v>7200</v>
      </c>
      <c r="G36" s="18">
        <v>6</v>
      </c>
      <c r="H36" s="17">
        <f t="shared" si="2"/>
        <v>4500</v>
      </c>
      <c r="I36" s="17">
        <f t="shared" si="3"/>
        <v>26</v>
      </c>
      <c r="J36" s="17">
        <f t="shared" si="4"/>
        <v>11940</v>
      </c>
      <c r="K36" s="28"/>
    </row>
    <row r="37" ht="16" customHeight="1" spans="1:11">
      <c r="A37" s="14"/>
      <c r="B37" s="19" t="s">
        <v>56</v>
      </c>
      <c r="C37" s="20">
        <v>6</v>
      </c>
      <c r="D37" s="17">
        <f t="shared" si="5"/>
        <v>360</v>
      </c>
      <c r="E37" s="17">
        <v>15</v>
      </c>
      <c r="F37" s="18">
        <f t="shared" si="6"/>
        <v>6750</v>
      </c>
      <c r="G37" s="18">
        <v>8</v>
      </c>
      <c r="H37" s="17">
        <f t="shared" si="2"/>
        <v>6000</v>
      </c>
      <c r="I37" s="17">
        <f t="shared" si="3"/>
        <v>29</v>
      </c>
      <c r="J37" s="17">
        <f t="shared" si="4"/>
        <v>13110</v>
      </c>
      <c r="K37" s="28"/>
    </row>
    <row r="38" ht="16" customHeight="1" spans="1:11">
      <c r="A38" s="14"/>
      <c r="B38" s="19" t="s">
        <v>57</v>
      </c>
      <c r="C38" s="20">
        <v>7</v>
      </c>
      <c r="D38" s="17">
        <f t="shared" si="5"/>
        <v>420</v>
      </c>
      <c r="E38" s="17">
        <v>21</v>
      </c>
      <c r="F38" s="18">
        <f t="shared" si="6"/>
        <v>9450</v>
      </c>
      <c r="G38" s="18">
        <v>29</v>
      </c>
      <c r="H38" s="17">
        <f t="shared" si="2"/>
        <v>21750</v>
      </c>
      <c r="I38" s="17">
        <f t="shared" si="3"/>
        <v>57</v>
      </c>
      <c r="J38" s="17">
        <f t="shared" si="4"/>
        <v>31620</v>
      </c>
      <c r="K38" s="28"/>
    </row>
    <row r="39" ht="16" customHeight="1" spans="1:11">
      <c r="A39" s="14" t="s">
        <v>58</v>
      </c>
      <c r="B39" s="19" t="s">
        <v>59</v>
      </c>
      <c r="C39" s="20">
        <v>8</v>
      </c>
      <c r="D39" s="17">
        <f t="shared" si="5"/>
        <v>480</v>
      </c>
      <c r="E39" s="17">
        <v>18</v>
      </c>
      <c r="F39" s="18">
        <f t="shared" si="6"/>
        <v>8100</v>
      </c>
      <c r="G39" s="18">
        <v>16</v>
      </c>
      <c r="H39" s="17">
        <f t="shared" si="2"/>
        <v>12000</v>
      </c>
      <c r="I39" s="17">
        <f t="shared" si="3"/>
        <v>42</v>
      </c>
      <c r="J39" s="17">
        <f t="shared" si="4"/>
        <v>20580</v>
      </c>
      <c r="K39" s="28">
        <f>J39+J40+J41</f>
        <v>61080</v>
      </c>
    </row>
    <row r="40" ht="16" customHeight="1" spans="1:11">
      <c r="A40" s="14"/>
      <c r="B40" s="19" t="s">
        <v>60</v>
      </c>
      <c r="C40" s="20">
        <v>12</v>
      </c>
      <c r="D40" s="17">
        <f t="shared" si="5"/>
        <v>720</v>
      </c>
      <c r="E40" s="17">
        <v>34</v>
      </c>
      <c r="F40" s="18">
        <f t="shared" si="6"/>
        <v>15300</v>
      </c>
      <c r="G40" s="18">
        <v>15</v>
      </c>
      <c r="H40" s="17">
        <f t="shared" si="2"/>
        <v>11250</v>
      </c>
      <c r="I40" s="17">
        <f t="shared" si="3"/>
        <v>61</v>
      </c>
      <c r="J40" s="17">
        <f t="shared" si="4"/>
        <v>27270</v>
      </c>
      <c r="K40" s="28"/>
    </row>
    <row r="41" ht="16" customHeight="1" spans="1:11">
      <c r="A41" s="14"/>
      <c r="B41" s="19" t="s">
        <v>61</v>
      </c>
      <c r="C41" s="20">
        <v>8</v>
      </c>
      <c r="D41" s="17">
        <f t="shared" si="5"/>
        <v>480</v>
      </c>
      <c r="E41" s="17">
        <v>20</v>
      </c>
      <c r="F41" s="18">
        <f t="shared" si="6"/>
        <v>9000</v>
      </c>
      <c r="G41" s="18">
        <v>5</v>
      </c>
      <c r="H41" s="17">
        <f t="shared" si="2"/>
        <v>3750</v>
      </c>
      <c r="I41" s="17">
        <f t="shared" si="3"/>
        <v>33</v>
      </c>
      <c r="J41" s="17">
        <f t="shared" si="4"/>
        <v>13230</v>
      </c>
      <c r="K41" s="28"/>
    </row>
    <row r="42" ht="16" customHeight="1" spans="1:11">
      <c r="A42" s="14" t="s">
        <v>62</v>
      </c>
      <c r="B42" s="19" t="s">
        <v>63</v>
      </c>
      <c r="C42" s="20">
        <v>0</v>
      </c>
      <c r="D42" s="17">
        <f t="shared" si="5"/>
        <v>0</v>
      </c>
      <c r="E42" s="17">
        <v>0</v>
      </c>
      <c r="F42" s="18">
        <f t="shared" si="6"/>
        <v>0</v>
      </c>
      <c r="G42" s="18">
        <v>0</v>
      </c>
      <c r="H42" s="17">
        <f t="shared" si="2"/>
        <v>0</v>
      </c>
      <c r="I42" s="17">
        <f t="shared" si="3"/>
        <v>0</v>
      </c>
      <c r="J42" s="17">
        <f t="shared" si="4"/>
        <v>0</v>
      </c>
      <c r="K42" s="28">
        <f>J42+J43+J44+J45+J46+J47</f>
        <v>85710</v>
      </c>
    </row>
    <row r="43" ht="16" customHeight="1" spans="1:11">
      <c r="A43" s="14"/>
      <c r="B43" s="19" t="s">
        <v>64</v>
      </c>
      <c r="C43" s="20">
        <v>11</v>
      </c>
      <c r="D43" s="17">
        <f t="shared" si="5"/>
        <v>660</v>
      </c>
      <c r="E43" s="17">
        <v>35</v>
      </c>
      <c r="F43" s="18">
        <f t="shared" si="6"/>
        <v>15750</v>
      </c>
      <c r="G43" s="18">
        <v>20</v>
      </c>
      <c r="H43" s="17">
        <f t="shared" si="2"/>
        <v>15000</v>
      </c>
      <c r="I43" s="17">
        <f t="shared" si="3"/>
        <v>66</v>
      </c>
      <c r="J43" s="17">
        <f t="shared" si="4"/>
        <v>31410</v>
      </c>
      <c r="K43" s="28"/>
    </row>
    <row r="44" ht="16" customHeight="1" spans="1:11">
      <c r="A44" s="14"/>
      <c r="B44" s="19" t="s">
        <v>65</v>
      </c>
      <c r="C44" s="20">
        <v>6</v>
      </c>
      <c r="D44" s="17">
        <f t="shared" si="5"/>
        <v>360</v>
      </c>
      <c r="E44" s="17">
        <v>14</v>
      </c>
      <c r="F44" s="18">
        <f t="shared" si="6"/>
        <v>6300</v>
      </c>
      <c r="G44" s="18">
        <v>13</v>
      </c>
      <c r="H44" s="17">
        <f t="shared" si="2"/>
        <v>9750</v>
      </c>
      <c r="I44" s="17">
        <f t="shared" si="3"/>
        <v>33</v>
      </c>
      <c r="J44" s="17">
        <f t="shared" si="4"/>
        <v>16410</v>
      </c>
      <c r="K44" s="28"/>
    </row>
    <row r="45" ht="16" customHeight="1" spans="1:11">
      <c r="A45" s="14"/>
      <c r="B45" s="19" t="s">
        <v>66</v>
      </c>
      <c r="C45" s="20">
        <v>0</v>
      </c>
      <c r="D45" s="17">
        <f t="shared" si="5"/>
        <v>0</v>
      </c>
      <c r="E45" s="17">
        <v>0</v>
      </c>
      <c r="F45" s="18">
        <f t="shared" si="6"/>
        <v>0</v>
      </c>
      <c r="G45" s="18">
        <v>0</v>
      </c>
      <c r="H45" s="17">
        <f t="shared" si="2"/>
        <v>0</v>
      </c>
      <c r="I45" s="17">
        <f t="shared" si="3"/>
        <v>0</v>
      </c>
      <c r="J45" s="17">
        <f t="shared" si="4"/>
        <v>0</v>
      </c>
      <c r="K45" s="28"/>
    </row>
    <row r="46" ht="16" customHeight="1" spans="1:11">
      <c r="A46" s="14"/>
      <c r="B46" s="19" t="s">
        <v>67</v>
      </c>
      <c r="C46" s="20">
        <v>4</v>
      </c>
      <c r="D46" s="17">
        <f t="shared" si="5"/>
        <v>240</v>
      </c>
      <c r="E46" s="17">
        <v>6</v>
      </c>
      <c r="F46" s="18">
        <f t="shared" si="6"/>
        <v>2700</v>
      </c>
      <c r="G46" s="18">
        <v>2</v>
      </c>
      <c r="H46" s="17">
        <f t="shared" si="2"/>
        <v>1500</v>
      </c>
      <c r="I46" s="17">
        <f t="shared" si="3"/>
        <v>12</v>
      </c>
      <c r="J46" s="17">
        <f t="shared" si="4"/>
        <v>4440</v>
      </c>
      <c r="K46" s="28"/>
    </row>
    <row r="47" ht="16" customHeight="1" spans="1:11">
      <c r="A47" s="14"/>
      <c r="B47" s="19" t="s">
        <v>68</v>
      </c>
      <c r="C47" s="20">
        <v>10</v>
      </c>
      <c r="D47" s="17">
        <f t="shared" si="5"/>
        <v>600</v>
      </c>
      <c r="E47" s="17">
        <v>33</v>
      </c>
      <c r="F47" s="18">
        <f t="shared" si="6"/>
        <v>14850</v>
      </c>
      <c r="G47" s="18">
        <v>24</v>
      </c>
      <c r="H47" s="17">
        <f t="shared" si="2"/>
        <v>18000</v>
      </c>
      <c r="I47" s="17">
        <f t="shared" si="3"/>
        <v>67</v>
      </c>
      <c r="J47" s="17">
        <f t="shared" si="4"/>
        <v>33450</v>
      </c>
      <c r="K47" s="28"/>
    </row>
    <row r="48" ht="16" customHeight="1" spans="1:11">
      <c r="A48" s="14" t="s">
        <v>69</v>
      </c>
      <c r="B48" s="19" t="s">
        <v>70</v>
      </c>
      <c r="C48" s="20">
        <v>3</v>
      </c>
      <c r="D48" s="17">
        <f t="shared" si="5"/>
        <v>180</v>
      </c>
      <c r="E48" s="17">
        <v>16</v>
      </c>
      <c r="F48" s="18">
        <f t="shared" si="6"/>
        <v>7200</v>
      </c>
      <c r="G48" s="18">
        <v>4</v>
      </c>
      <c r="H48" s="17">
        <f t="shared" si="2"/>
        <v>3000</v>
      </c>
      <c r="I48" s="17">
        <f t="shared" si="3"/>
        <v>23</v>
      </c>
      <c r="J48" s="17">
        <f t="shared" si="4"/>
        <v>10380</v>
      </c>
      <c r="K48" s="28">
        <f>J48+J49</f>
        <v>23430</v>
      </c>
    </row>
    <row r="49" ht="16" customHeight="1" spans="1:11">
      <c r="A49" s="14"/>
      <c r="B49" s="19" t="s">
        <v>71</v>
      </c>
      <c r="C49" s="20">
        <v>5</v>
      </c>
      <c r="D49" s="17">
        <f t="shared" si="5"/>
        <v>300</v>
      </c>
      <c r="E49" s="17">
        <v>10</v>
      </c>
      <c r="F49" s="18">
        <f t="shared" si="6"/>
        <v>4500</v>
      </c>
      <c r="G49" s="18">
        <v>11</v>
      </c>
      <c r="H49" s="17">
        <f t="shared" si="2"/>
        <v>8250</v>
      </c>
      <c r="I49" s="17">
        <f t="shared" si="3"/>
        <v>26</v>
      </c>
      <c r="J49" s="17">
        <f t="shared" si="4"/>
        <v>13050</v>
      </c>
      <c r="K49" s="28"/>
    </row>
    <row r="50" ht="16" customHeight="1" spans="1:11">
      <c r="A50" s="14" t="s">
        <v>72</v>
      </c>
      <c r="B50" s="19" t="s">
        <v>73</v>
      </c>
      <c r="C50" s="20">
        <v>4</v>
      </c>
      <c r="D50" s="17">
        <f t="shared" si="5"/>
        <v>240</v>
      </c>
      <c r="E50" s="17">
        <v>3</v>
      </c>
      <c r="F50" s="18">
        <f t="shared" si="6"/>
        <v>1350</v>
      </c>
      <c r="G50" s="18">
        <v>17</v>
      </c>
      <c r="H50" s="17">
        <f t="shared" si="2"/>
        <v>12750</v>
      </c>
      <c r="I50" s="17">
        <f t="shared" si="3"/>
        <v>24</v>
      </c>
      <c r="J50" s="17">
        <f t="shared" si="4"/>
        <v>14340</v>
      </c>
      <c r="K50" s="28">
        <f>J50+J51</f>
        <v>29310</v>
      </c>
    </row>
    <row r="51" ht="16" customHeight="1" spans="1:11">
      <c r="A51" s="14"/>
      <c r="B51" s="19" t="s">
        <v>74</v>
      </c>
      <c r="C51" s="20">
        <v>2</v>
      </c>
      <c r="D51" s="17">
        <f t="shared" si="5"/>
        <v>120</v>
      </c>
      <c r="E51" s="17">
        <v>8</v>
      </c>
      <c r="F51" s="18">
        <f t="shared" si="6"/>
        <v>3600</v>
      </c>
      <c r="G51" s="18">
        <v>15</v>
      </c>
      <c r="H51" s="17">
        <f t="shared" si="2"/>
        <v>11250</v>
      </c>
      <c r="I51" s="17">
        <f t="shared" si="3"/>
        <v>25</v>
      </c>
      <c r="J51" s="17">
        <f t="shared" si="4"/>
        <v>14970</v>
      </c>
      <c r="K51" s="28"/>
    </row>
    <row r="52" ht="16" customHeight="1" spans="1:11">
      <c r="A52" s="14" t="s">
        <v>75</v>
      </c>
      <c r="B52" s="19" t="s">
        <v>76</v>
      </c>
      <c r="C52" s="20">
        <v>1</v>
      </c>
      <c r="D52" s="17">
        <f t="shared" si="5"/>
        <v>60</v>
      </c>
      <c r="E52" s="17">
        <v>6</v>
      </c>
      <c r="F52" s="18">
        <f t="shared" si="6"/>
        <v>2700</v>
      </c>
      <c r="G52" s="18">
        <v>16</v>
      </c>
      <c r="H52" s="17">
        <f t="shared" si="2"/>
        <v>12000</v>
      </c>
      <c r="I52" s="17">
        <f t="shared" si="3"/>
        <v>23</v>
      </c>
      <c r="J52" s="17">
        <f t="shared" si="4"/>
        <v>14760</v>
      </c>
      <c r="K52" s="28">
        <f>J52+J53+J54</f>
        <v>42930</v>
      </c>
    </row>
    <row r="53" ht="16" customHeight="1" spans="1:11">
      <c r="A53" s="14"/>
      <c r="B53" s="19" t="s">
        <v>77</v>
      </c>
      <c r="C53" s="20">
        <v>0</v>
      </c>
      <c r="D53" s="17">
        <f t="shared" si="5"/>
        <v>0</v>
      </c>
      <c r="E53" s="17">
        <v>9</v>
      </c>
      <c r="F53" s="18">
        <f t="shared" si="6"/>
        <v>4050</v>
      </c>
      <c r="G53" s="18">
        <v>12</v>
      </c>
      <c r="H53" s="17">
        <f t="shared" si="2"/>
        <v>9000</v>
      </c>
      <c r="I53" s="17">
        <f t="shared" si="3"/>
        <v>21</v>
      </c>
      <c r="J53" s="17">
        <f t="shared" si="4"/>
        <v>13050</v>
      </c>
      <c r="K53" s="28"/>
    </row>
    <row r="54" ht="16" customHeight="1" spans="1:11">
      <c r="A54" s="14"/>
      <c r="B54" s="19" t="s">
        <v>78</v>
      </c>
      <c r="C54" s="20">
        <v>2</v>
      </c>
      <c r="D54" s="17">
        <f t="shared" si="5"/>
        <v>120</v>
      </c>
      <c r="E54" s="17">
        <v>5</v>
      </c>
      <c r="F54" s="18">
        <f t="shared" si="6"/>
        <v>2250</v>
      </c>
      <c r="G54" s="18">
        <v>17</v>
      </c>
      <c r="H54" s="17">
        <f t="shared" si="2"/>
        <v>12750</v>
      </c>
      <c r="I54" s="17">
        <f t="shared" si="3"/>
        <v>24</v>
      </c>
      <c r="J54" s="17">
        <f t="shared" si="4"/>
        <v>15120</v>
      </c>
      <c r="K54" s="28"/>
    </row>
    <row r="55" ht="16" customHeight="1" spans="1:11">
      <c r="A55" s="14" t="s">
        <v>79</v>
      </c>
      <c r="B55" s="19" t="s">
        <v>80</v>
      </c>
      <c r="C55" s="20">
        <v>8</v>
      </c>
      <c r="D55" s="17">
        <f t="shared" si="5"/>
        <v>480</v>
      </c>
      <c r="E55" s="17">
        <v>10</v>
      </c>
      <c r="F55" s="18">
        <f t="shared" si="6"/>
        <v>4500</v>
      </c>
      <c r="G55" s="18">
        <v>15</v>
      </c>
      <c r="H55" s="17">
        <f t="shared" si="2"/>
        <v>11250</v>
      </c>
      <c r="I55" s="17">
        <f t="shared" si="3"/>
        <v>33</v>
      </c>
      <c r="J55" s="17">
        <f t="shared" si="4"/>
        <v>16230</v>
      </c>
      <c r="K55" s="28">
        <f>J55+J56</f>
        <v>30090</v>
      </c>
    </row>
    <row r="56" ht="16" customHeight="1" spans="1:11">
      <c r="A56" s="14"/>
      <c r="B56" s="19" t="s">
        <v>81</v>
      </c>
      <c r="C56" s="20">
        <v>6</v>
      </c>
      <c r="D56" s="17">
        <f t="shared" si="5"/>
        <v>360</v>
      </c>
      <c r="E56" s="17">
        <v>5</v>
      </c>
      <c r="F56" s="18">
        <f t="shared" si="6"/>
        <v>2250</v>
      </c>
      <c r="G56" s="18">
        <v>15</v>
      </c>
      <c r="H56" s="17">
        <f t="shared" si="2"/>
        <v>11250</v>
      </c>
      <c r="I56" s="17">
        <f t="shared" si="3"/>
        <v>26</v>
      </c>
      <c r="J56" s="17">
        <f t="shared" si="4"/>
        <v>13860</v>
      </c>
      <c r="K56" s="28"/>
    </row>
    <row r="57" s="1" customFormat="1" ht="16" customHeight="1" spans="1:13">
      <c r="A57" s="14" t="s">
        <v>82</v>
      </c>
      <c r="B57" s="21" t="s">
        <v>83</v>
      </c>
      <c r="C57" s="22">
        <v>2</v>
      </c>
      <c r="D57" s="17">
        <f t="shared" si="5"/>
        <v>120</v>
      </c>
      <c r="E57" s="13">
        <v>9</v>
      </c>
      <c r="F57" s="18">
        <f t="shared" si="6"/>
        <v>4050</v>
      </c>
      <c r="G57" s="13">
        <v>16</v>
      </c>
      <c r="H57" s="17">
        <f t="shared" si="2"/>
        <v>12000</v>
      </c>
      <c r="I57" s="17">
        <f t="shared" si="3"/>
        <v>27</v>
      </c>
      <c r="J57" s="17">
        <f t="shared" si="4"/>
        <v>16170</v>
      </c>
      <c r="K57" s="27">
        <f>J57+J58+J59+J60</f>
        <v>58200</v>
      </c>
      <c r="L57"/>
      <c r="M57"/>
    </row>
    <row r="58" s="1" customFormat="1" ht="16" customHeight="1" spans="1:13">
      <c r="A58" s="14"/>
      <c r="B58" s="21" t="s">
        <v>84</v>
      </c>
      <c r="C58" s="22">
        <v>17</v>
      </c>
      <c r="D58" s="17">
        <f t="shared" si="5"/>
        <v>1020</v>
      </c>
      <c r="E58" s="13">
        <v>12</v>
      </c>
      <c r="F58" s="18">
        <f t="shared" si="6"/>
        <v>5400</v>
      </c>
      <c r="G58" s="13">
        <v>11</v>
      </c>
      <c r="H58" s="17">
        <f t="shared" si="2"/>
        <v>8250</v>
      </c>
      <c r="I58" s="17">
        <f t="shared" si="3"/>
        <v>40</v>
      </c>
      <c r="J58" s="17">
        <f t="shared" si="4"/>
        <v>14670</v>
      </c>
      <c r="K58" s="27"/>
      <c r="L58"/>
      <c r="M58"/>
    </row>
    <row r="59" s="1" customFormat="1" ht="16" customHeight="1" spans="1:13">
      <c r="A59" s="14"/>
      <c r="B59" s="21" t="s">
        <v>85</v>
      </c>
      <c r="C59" s="22">
        <v>10</v>
      </c>
      <c r="D59" s="17">
        <f t="shared" si="5"/>
        <v>600</v>
      </c>
      <c r="E59" s="13">
        <v>4</v>
      </c>
      <c r="F59" s="18">
        <f t="shared" si="6"/>
        <v>1800</v>
      </c>
      <c r="G59" s="13">
        <v>18</v>
      </c>
      <c r="H59" s="17">
        <f t="shared" si="2"/>
        <v>13500</v>
      </c>
      <c r="I59" s="17">
        <f t="shared" si="3"/>
        <v>32</v>
      </c>
      <c r="J59" s="17">
        <f t="shared" si="4"/>
        <v>15900</v>
      </c>
      <c r="K59" s="27"/>
      <c r="L59"/>
      <c r="M59"/>
    </row>
    <row r="60" s="1" customFormat="1" ht="16" customHeight="1" spans="1:13">
      <c r="A60" s="14"/>
      <c r="B60" s="21" t="s">
        <v>86</v>
      </c>
      <c r="C60" s="22">
        <v>6</v>
      </c>
      <c r="D60" s="17">
        <f t="shared" si="5"/>
        <v>360</v>
      </c>
      <c r="E60" s="13">
        <v>8</v>
      </c>
      <c r="F60" s="18">
        <f t="shared" si="6"/>
        <v>3600</v>
      </c>
      <c r="G60" s="13">
        <v>10</v>
      </c>
      <c r="H60" s="17">
        <f t="shared" si="2"/>
        <v>7500</v>
      </c>
      <c r="I60" s="17">
        <f t="shared" si="3"/>
        <v>24</v>
      </c>
      <c r="J60" s="17">
        <f t="shared" si="4"/>
        <v>11460</v>
      </c>
      <c r="K60" s="27"/>
      <c r="L60"/>
      <c r="M60"/>
    </row>
    <row r="61" ht="16" customHeight="1" spans="1:11">
      <c r="A61" s="14" t="s">
        <v>87</v>
      </c>
      <c r="B61" s="19" t="s">
        <v>88</v>
      </c>
      <c r="C61" s="20">
        <v>6</v>
      </c>
      <c r="D61" s="17">
        <f t="shared" si="5"/>
        <v>360</v>
      </c>
      <c r="E61" s="17">
        <v>15</v>
      </c>
      <c r="F61" s="18">
        <f t="shared" si="6"/>
        <v>6750</v>
      </c>
      <c r="G61" s="18">
        <v>21</v>
      </c>
      <c r="H61" s="17">
        <f t="shared" si="2"/>
        <v>15750</v>
      </c>
      <c r="I61" s="17">
        <f t="shared" si="3"/>
        <v>42</v>
      </c>
      <c r="J61" s="17">
        <f t="shared" si="4"/>
        <v>22860</v>
      </c>
      <c r="K61" s="27">
        <f>J61+J62+J63+J64</f>
        <v>89970</v>
      </c>
    </row>
    <row r="62" ht="16" customHeight="1" spans="1:11">
      <c r="A62" s="14"/>
      <c r="B62" s="19" t="s">
        <v>89</v>
      </c>
      <c r="C62" s="20">
        <v>3</v>
      </c>
      <c r="D62" s="17">
        <f t="shared" si="5"/>
        <v>180</v>
      </c>
      <c r="E62" s="17">
        <v>12</v>
      </c>
      <c r="F62" s="18">
        <f t="shared" si="6"/>
        <v>5400</v>
      </c>
      <c r="G62" s="18">
        <v>12</v>
      </c>
      <c r="H62" s="17">
        <f t="shared" si="2"/>
        <v>9000</v>
      </c>
      <c r="I62" s="17">
        <f t="shared" si="3"/>
        <v>27</v>
      </c>
      <c r="J62" s="17">
        <f t="shared" si="4"/>
        <v>14580</v>
      </c>
      <c r="K62" s="27"/>
    </row>
    <row r="63" ht="16" customHeight="1" spans="1:11">
      <c r="A63" s="14"/>
      <c r="B63" s="19" t="s">
        <v>90</v>
      </c>
      <c r="C63" s="20">
        <v>7</v>
      </c>
      <c r="D63" s="17">
        <f t="shared" si="5"/>
        <v>420</v>
      </c>
      <c r="E63" s="17">
        <v>17</v>
      </c>
      <c r="F63" s="18">
        <f t="shared" si="6"/>
        <v>7650</v>
      </c>
      <c r="G63" s="18">
        <v>33</v>
      </c>
      <c r="H63" s="17">
        <f t="shared" si="2"/>
        <v>24750</v>
      </c>
      <c r="I63" s="17">
        <f t="shared" si="3"/>
        <v>57</v>
      </c>
      <c r="J63" s="17">
        <f t="shared" si="4"/>
        <v>32820</v>
      </c>
      <c r="K63" s="27"/>
    </row>
    <row r="64" ht="16" customHeight="1" spans="1:11">
      <c r="A64" s="14"/>
      <c r="B64" s="19" t="s">
        <v>91</v>
      </c>
      <c r="C64" s="20">
        <v>6</v>
      </c>
      <c r="D64" s="17">
        <f t="shared" si="5"/>
        <v>360</v>
      </c>
      <c r="E64" s="17">
        <v>18</v>
      </c>
      <c r="F64" s="18">
        <f t="shared" si="6"/>
        <v>8100</v>
      </c>
      <c r="G64" s="18">
        <v>15</v>
      </c>
      <c r="H64" s="17">
        <f t="shared" si="2"/>
        <v>11250</v>
      </c>
      <c r="I64" s="17">
        <f t="shared" si="3"/>
        <v>39</v>
      </c>
      <c r="J64" s="17">
        <f t="shared" si="4"/>
        <v>19710</v>
      </c>
      <c r="K64" s="27"/>
    </row>
    <row r="65" ht="16" customHeight="1" spans="1:11">
      <c r="A65" s="14" t="s">
        <v>92</v>
      </c>
      <c r="B65" s="19" t="s">
        <v>93</v>
      </c>
      <c r="C65" s="20">
        <v>13</v>
      </c>
      <c r="D65" s="17">
        <f t="shared" si="5"/>
        <v>780</v>
      </c>
      <c r="E65" s="17">
        <v>12</v>
      </c>
      <c r="F65" s="18">
        <f t="shared" si="6"/>
        <v>5400</v>
      </c>
      <c r="G65" s="18">
        <v>15</v>
      </c>
      <c r="H65" s="17">
        <f t="shared" si="2"/>
        <v>11250</v>
      </c>
      <c r="I65" s="17">
        <f t="shared" si="3"/>
        <v>40</v>
      </c>
      <c r="J65" s="17">
        <f t="shared" si="4"/>
        <v>17430</v>
      </c>
      <c r="K65" s="28">
        <f>J65+J66+J67</f>
        <v>44130</v>
      </c>
    </row>
    <row r="66" ht="16" customHeight="1" spans="1:11">
      <c r="A66" s="14"/>
      <c r="B66" s="19" t="s">
        <v>94</v>
      </c>
      <c r="C66" s="20">
        <v>10</v>
      </c>
      <c r="D66" s="17">
        <f t="shared" si="5"/>
        <v>600</v>
      </c>
      <c r="E66" s="17">
        <v>11</v>
      </c>
      <c r="F66" s="18">
        <f t="shared" si="6"/>
        <v>4950</v>
      </c>
      <c r="G66" s="18">
        <v>11</v>
      </c>
      <c r="H66" s="17">
        <f t="shared" si="2"/>
        <v>8250</v>
      </c>
      <c r="I66" s="17">
        <f t="shared" si="3"/>
        <v>32</v>
      </c>
      <c r="J66" s="17">
        <f t="shared" si="4"/>
        <v>13800</v>
      </c>
      <c r="K66" s="28"/>
    </row>
    <row r="67" ht="16" customHeight="1" spans="1:11">
      <c r="A67" s="14"/>
      <c r="B67" s="19" t="s">
        <v>95</v>
      </c>
      <c r="C67" s="20">
        <v>10</v>
      </c>
      <c r="D67" s="17">
        <f t="shared" si="5"/>
        <v>600</v>
      </c>
      <c r="E67" s="17">
        <v>9</v>
      </c>
      <c r="F67" s="18">
        <f t="shared" si="6"/>
        <v>4050</v>
      </c>
      <c r="G67" s="18">
        <v>11</v>
      </c>
      <c r="H67" s="17">
        <f t="shared" si="2"/>
        <v>8250</v>
      </c>
      <c r="I67" s="17">
        <f t="shared" si="3"/>
        <v>30</v>
      </c>
      <c r="J67" s="17">
        <f t="shared" si="4"/>
        <v>12900</v>
      </c>
      <c r="K67" s="28"/>
    </row>
    <row r="68" ht="16" customHeight="1" spans="1:11">
      <c r="A68" s="14" t="s">
        <v>96</v>
      </c>
      <c r="B68" s="19" t="s">
        <v>97</v>
      </c>
      <c r="C68" s="20">
        <v>10</v>
      </c>
      <c r="D68" s="17">
        <f t="shared" si="5"/>
        <v>600</v>
      </c>
      <c r="E68" s="17">
        <v>10</v>
      </c>
      <c r="F68" s="18">
        <f t="shared" si="6"/>
        <v>4500</v>
      </c>
      <c r="G68" s="18">
        <v>25</v>
      </c>
      <c r="H68" s="17">
        <f t="shared" si="2"/>
        <v>18750</v>
      </c>
      <c r="I68" s="17">
        <f t="shared" si="3"/>
        <v>45</v>
      </c>
      <c r="J68" s="17">
        <f t="shared" si="4"/>
        <v>23850</v>
      </c>
      <c r="K68" s="28">
        <f>J68+J69</f>
        <v>40230</v>
      </c>
    </row>
    <row r="69" ht="16" customHeight="1" spans="1:11">
      <c r="A69" s="14"/>
      <c r="B69" s="19" t="s">
        <v>98</v>
      </c>
      <c r="C69" s="20">
        <v>3</v>
      </c>
      <c r="D69" s="17">
        <f t="shared" si="5"/>
        <v>180</v>
      </c>
      <c r="E69" s="17">
        <v>6</v>
      </c>
      <c r="F69" s="18">
        <f t="shared" si="6"/>
        <v>2700</v>
      </c>
      <c r="G69" s="18">
        <v>18</v>
      </c>
      <c r="H69" s="17">
        <f t="shared" ref="H69:H72" si="7">G69*750</f>
        <v>13500</v>
      </c>
      <c r="I69" s="17">
        <f t="shared" ref="I69:I72" si="8">C69+E69+G69</f>
        <v>27</v>
      </c>
      <c r="J69" s="17">
        <f t="shared" ref="J69:J72" si="9">D69+F69+H69</f>
        <v>16380</v>
      </c>
      <c r="K69" s="28"/>
    </row>
    <row r="70" ht="16" customHeight="1" spans="1:11">
      <c r="A70" s="14" t="s">
        <v>99</v>
      </c>
      <c r="B70" s="19" t="s">
        <v>100</v>
      </c>
      <c r="C70" s="20">
        <v>3</v>
      </c>
      <c r="D70" s="17">
        <f t="shared" si="5"/>
        <v>180</v>
      </c>
      <c r="E70" s="17">
        <v>25</v>
      </c>
      <c r="F70" s="18">
        <f t="shared" si="6"/>
        <v>11250</v>
      </c>
      <c r="G70" s="18">
        <v>30</v>
      </c>
      <c r="H70" s="17">
        <f t="shared" si="7"/>
        <v>22500</v>
      </c>
      <c r="I70" s="17">
        <f t="shared" si="8"/>
        <v>58</v>
      </c>
      <c r="J70" s="17">
        <f t="shared" si="9"/>
        <v>33930</v>
      </c>
      <c r="K70" s="28">
        <f>J70+J71+J72</f>
        <v>57630</v>
      </c>
    </row>
    <row r="71" ht="16" customHeight="1" spans="1:11">
      <c r="A71" s="14"/>
      <c r="B71" s="19" t="s">
        <v>101</v>
      </c>
      <c r="C71" s="20">
        <v>2</v>
      </c>
      <c r="D71" s="17">
        <f t="shared" si="5"/>
        <v>120</v>
      </c>
      <c r="E71" s="17">
        <v>2</v>
      </c>
      <c r="F71" s="18">
        <f t="shared" si="6"/>
        <v>900</v>
      </c>
      <c r="G71" s="18">
        <v>13</v>
      </c>
      <c r="H71" s="17">
        <f t="shared" si="7"/>
        <v>9750</v>
      </c>
      <c r="I71" s="17">
        <f t="shared" si="8"/>
        <v>17</v>
      </c>
      <c r="J71" s="17">
        <f t="shared" si="9"/>
        <v>10770</v>
      </c>
      <c r="K71" s="28"/>
    </row>
    <row r="72" ht="16" customHeight="1" spans="1:11">
      <c r="A72" s="14"/>
      <c r="B72" s="19" t="s">
        <v>102</v>
      </c>
      <c r="C72" s="20">
        <v>3</v>
      </c>
      <c r="D72" s="17">
        <f t="shared" si="5"/>
        <v>180</v>
      </c>
      <c r="E72" s="17">
        <v>5</v>
      </c>
      <c r="F72" s="18">
        <f t="shared" si="6"/>
        <v>2250</v>
      </c>
      <c r="G72" s="18">
        <v>14</v>
      </c>
      <c r="H72" s="17">
        <f t="shared" si="7"/>
        <v>10500</v>
      </c>
      <c r="I72" s="17">
        <f t="shared" si="8"/>
        <v>22</v>
      </c>
      <c r="J72" s="17">
        <f t="shared" si="9"/>
        <v>12930</v>
      </c>
      <c r="K72" s="28"/>
    </row>
    <row r="73" s="2" customFormat="1" ht="26" customHeight="1" spans="1:13">
      <c r="A73" s="26" t="s">
        <v>103</v>
      </c>
      <c r="B73" s="29"/>
      <c r="C73" s="30">
        <f t="shared" ref="C73:K73" si="10">SUM(C5:C72)</f>
        <v>404</v>
      </c>
      <c r="D73" s="30">
        <f t="shared" si="10"/>
        <v>24240</v>
      </c>
      <c r="E73" s="17">
        <f t="shared" si="10"/>
        <v>884</v>
      </c>
      <c r="F73" s="18">
        <f t="shared" si="10"/>
        <v>397800</v>
      </c>
      <c r="G73" s="17">
        <f t="shared" si="10"/>
        <v>800</v>
      </c>
      <c r="H73" s="17">
        <f t="shared" si="10"/>
        <v>600000</v>
      </c>
      <c r="I73" s="17">
        <f t="shared" si="10"/>
        <v>2088</v>
      </c>
      <c r="J73" s="17">
        <f t="shared" si="10"/>
        <v>1022040</v>
      </c>
      <c r="K73" s="31">
        <f t="shared" si="10"/>
        <v>1022040</v>
      </c>
      <c r="L73"/>
      <c r="M73"/>
    </row>
    <row r="91" spans="11:11">
      <c r="K91" s="32"/>
    </row>
  </sheetData>
  <mergeCells count="54">
    <mergeCell ref="A1:K1"/>
    <mergeCell ref="C3:D3"/>
    <mergeCell ref="E3:F3"/>
    <mergeCell ref="G3:H3"/>
    <mergeCell ref="I3:J3"/>
    <mergeCell ref="A73:B73"/>
    <mergeCell ref="A3:A4"/>
    <mergeCell ref="A5:A6"/>
    <mergeCell ref="A7:A10"/>
    <mergeCell ref="A11:A12"/>
    <mergeCell ref="A13:A14"/>
    <mergeCell ref="A15:A17"/>
    <mergeCell ref="A18:A20"/>
    <mergeCell ref="A22:A25"/>
    <mergeCell ref="A27:A28"/>
    <mergeCell ref="A29:A30"/>
    <mergeCell ref="A32:A34"/>
    <mergeCell ref="A35:A38"/>
    <mergeCell ref="A39:A41"/>
    <mergeCell ref="A42:A47"/>
    <mergeCell ref="A48:A49"/>
    <mergeCell ref="A50:A51"/>
    <mergeCell ref="A52:A54"/>
    <mergeCell ref="A55:A56"/>
    <mergeCell ref="A57:A60"/>
    <mergeCell ref="A61:A64"/>
    <mergeCell ref="A65:A67"/>
    <mergeCell ref="A68:A69"/>
    <mergeCell ref="A70:A72"/>
    <mergeCell ref="B3:B4"/>
    <mergeCell ref="K3:K4"/>
    <mergeCell ref="K5:K6"/>
    <mergeCell ref="K7:K10"/>
    <mergeCell ref="K11:K12"/>
    <mergeCell ref="K13:K14"/>
    <mergeCell ref="K15:K17"/>
    <mergeCell ref="K18:K20"/>
    <mergeCell ref="K22:K25"/>
    <mergeCell ref="K27:K28"/>
    <mergeCell ref="K29:K30"/>
    <mergeCell ref="K32:K34"/>
    <mergeCell ref="K35:K38"/>
    <mergeCell ref="K39:K41"/>
    <mergeCell ref="K42:K47"/>
    <mergeCell ref="K48:K49"/>
    <mergeCell ref="K50:K51"/>
    <mergeCell ref="K52:K54"/>
    <mergeCell ref="K55:K56"/>
    <mergeCell ref="K57:K60"/>
    <mergeCell ref="K61:K64"/>
    <mergeCell ref="K65:K67"/>
    <mergeCell ref="K68:K69"/>
    <mergeCell ref="K70:K72"/>
    <mergeCell ref="L11:L12"/>
  </mergeCells>
  <pageMargins left="0.751388888888889" right="0.751388888888889" top="1" bottom="1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mzj2023-1</dc:creator>
  <cp:lastModifiedBy>LTKJ</cp:lastModifiedBy>
  <dcterms:created xsi:type="dcterms:W3CDTF">2024-09-10T19:16:00Z</dcterms:created>
  <dcterms:modified xsi:type="dcterms:W3CDTF">2024-09-26T01:39:51Z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8867AD0FC046263F07BADF66DAE2400D_41</vt:lpwstr>
  </property>
  <property fmtid="{D5CDD505-2E9C-101B-9397-08002B2CF9AE}" pid="3" name="KSOProductBuildVer">
    <vt:lpwstr>2052-12.1.0.17857</vt:lpwstr>
  </property>
</Properties>
</file>