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1640" tabRatio="742" activeTab="2"/>
  </bookViews>
  <sheets>
    <sheet name="2020年财政拨款收支预算总表18" sheetId="1" r:id="rId1"/>
    <sheet name="2020年一般公共预算支出预算表19" sheetId="2" r:id="rId2"/>
    <sheet name="2020年一般公共预算基本支出预算表20" sheetId="3" r:id="rId3"/>
    <sheet name="2020年政府性基金预算支出表21" sheetId="4" r:id="rId4"/>
    <sheet name="2020年国有资本经营预算支出表22" sheetId="5" r:id="rId5"/>
    <sheet name="2020年部门收支预算总表23" sheetId="6" r:id="rId6"/>
    <sheet name="2020年部门收入预算总表24" sheetId="7" r:id="rId7"/>
    <sheet name="2020年部门支出预算总表25" sheetId="8" r:id="rId8"/>
    <sheet name="2020年部门政府采购支出表26" sheetId="9" r:id="rId9"/>
    <sheet name="2020年县级部门专项资金清单27" sheetId="10" r:id="rId10"/>
    <sheet name="2020年“三公”经费财政拨款支出预算情况28" sheetId="11" r:id="rId11"/>
    <sheet name="Sheet1" sheetId="12" r:id="rId12"/>
  </sheets>
  <calcPr calcId="124519"/>
</workbook>
</file>

<file path=xl/calcChain.xml><?xml version="1.0" encoding="utf-8"?>
<calcChain xmlns="http://schemas.openxmlformats.org/spreadsheetml/2006/main">
  <c r="C36" i="3"/>
  <c r="C28"/>
  <c r="B5" i="11"/>
  <c r="C38" i="9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8" s="1"/>
  <c r="B33"/>
  <c r="B34"/>
  <c r="B35"/>
  <c r="B36"/>
  <c r="B6"/>
  <c r="D19" i="8"/>
  <c r="D11"/>
  <c r="D10" s="1"/>
  <c r="D9" s="1"/>
  <c r="E19"/>
  <c r="E9"/>
  <c r="E11"/>
  <c r="E10"/>
  <c r="C17" i="7"/>
  <c r="C6"/>
  <c r="C8"/>
  <c r="C5"/>
  <c r="E8"/>
  <c r="E5"/>
  <c r="E17" s="1"/>
  <c r="E6"/>
  <c r="C15"/>
  <c r="C16"/>
  <c r="C14"/>
  <c r="E14"/>
  <c r="E15"/>
  <c r="C11"/>
  <c r="C12"/>
  <c r="C10"/>
  <c r="E10"/>
  <c r="E11"/>
  <c r="E38" i="6"/>
  <c r="E31"/>
  <c r="B38"/>
  <c r="B31"/>
  <c r="C21" i="3"/>
  <c r="C30"/>
  <c r="C6"/>
  <c r="C7" i="2"/>
  <c r="C8"/>
  <c r="D7"/>
  <c r="D6" s="1"/>
  <c r="C12"/>
  <c r="C10"/>
  <c r="D10"/>
  <c r="D11"/>
  <c r="C11" s="1"/>
  <c r="C16"/>
  <c r="C14"/>
  <c r="D14"/>
  <c r="D15"/>
  <c r="C15" s="1"/>
  <c r="E36" i="1"/>
  <c r="D36"/>
  <c r="E30"/>
  <c r="D30"/>
  <c r="D24"/>
  <c r="D17"/>
  <c r="D14"/>
  <c r="B36"/>
  <c r="C16" i="3" l="1"/>
  <c r="C39" s="1"/>
  <c r="C6" i="2"/>
  <c r="D18"/>
  <c r="C18" s="1"/>
</calcChain>
</file>

<file path=xl/sharedStrings.xml><?xml version="1.0" encoding="utf-8"?>
<sst xmlns="http://schemas.openxmlformats.org/spreadsheetml/2006/main" count="350" uniqueCount="242">
  <si>
    <t>部门公开表1</t>
  </si>
  <si>
    <r>
      <t xml:space="preserve">                                                                                 </t>
    </r>
    <r>
      <rPr>
        <sz val="10"/>
        <color theme="1"/>
        <rFont val="宋体"/>
        <family val="3"/>
        <charset val="134"/>
      </rPr>
      <t>单位：万元</t>
    </r>
  </si>
  <si>
    <t>支   出</t>
  </si>
  <si>
    <t>项目</t>
  </si>
  <si>
    <t>预算数</t>
  </si>
  <si>
    <t>合计</t>
  </si>
  <si>
    <t>一般公共预算拨款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</si>
  <si>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</si>
  <si>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</si>
  <si>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</si>
  <si>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</si>
  <si>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</si>
  <si>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</si>
  <si>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</si>
  <si>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</si>
  <si>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</si>
  <si>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</si>
  <si>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</si>
  <si>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</si>
  <si>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</si>
  <si>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</si>
  <si>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</si>
  <si>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</si>
  <si>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</si>
  <si>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</si>
  <si>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</si>
  <si>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</si>
  <si>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</si>
  <si>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</si>
  <si>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</si>
  <si>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</si>
  <si>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</si>
  <si>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</si>
  <si>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</si>
  <si>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</si>
  <si>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</si>
  <si>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</si>
  <si>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</si>
  <si>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</si>
  <si>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</si>
  <si>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</si>
  <si>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</si>
  <si>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</si>
  <si>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</si>
  <si>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</si>
  <si>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t>单位：万元</t>
  </si>
  <si>
    <t>科目编码</t>
  </si>
  <si>
    <t>科目名称</t>
  </si>
  <si>
    <t>基本支出</t>
  </si>
  <si>
    <t>项目支出</t>
  </si>
  <si>
    <t>……</t>
  </si>
  <si>
    <t>部门公开表3</t>
  </si>
  <si>
    <t>工资福利支出</t>
  </si>
  <si>
    <t xml:space="preserve">  基本工资</t>
  </si>
  <si>
    <t xml:space="preserve">  津贴补贴</t>
  </si>
  <si>
    <t xml:space="preserve">  奖金</t>
  </si>
  <si>
    <t>商品和服务支出</t>
  </si>
  <si>
    <t xml:space="preserve">  办公费</t>
  </si>
  <si>
    <t xml:space="preserve">  印刷费</t>
  </si>
  <si>
    <t>部门公开表4</t>
  </si>
  <si>
    <t xml:space="preserve">    </t>
  </si>
  <si>
    <t>政府性基金预算拨款支出</t>
  </si>
  <si>
    <t>文化旅游体育与传媒支出</t>
  </si>
  <si>
    <t>国家电影事业发展专项资金安排的支出</t>
  </si>
  <si>
    <t xml:space="preserve">   资助影片放映</t>
  </si>
  <si>
    <t>资助影院建设</t>
  </si>
  <si>
    <t>部门公开表5</t>
  </si>
  <si>
    <t>国有资本经营预算拨款支出</t>
  </si>
  <si>
    <t>国有资本经营预算支出</t>
  </si>
  <si>
    <t>解决历史遗留问题及改革成本支出</t>
  </si>
  <si>
    <t>　  厂办大集体改革支出</t>
  </si>
  <si>
    <r>
      <t>注：没有国有资本经营收支预算的部门也要公开此表，并备注说明：“</t>
    </r>
    <r>
      <rPr>
        <sz val="10.5"/>
        <color theme="1"/>
        <rFont val="宋体"/>
        <family val="3"/>
        <charset val="134"/>
      </rPr>
      <t>寿县</t>
    </r>
    <r>
      <rPr>
        <sz val="10.5"/>
        <color theme="1"/>
        <rFont val="Times New Roman"/>
        <family val="1"/>
      </rPr>
      <t>XX</t>
    </r>
    <r>
      <rPr>
        <sz val="10.5"/>
        <color theme="1"/>
        <rFont val="宋体"/>
        <family val="3"/>
        <charset val="134"/>
      </rPr>
      <t>委（局）</t>
    </r>
    <r>
      <rPr>
        <sz val="12"/>
        <color theme="1"/>
        <rFont val="宋体"/>
        <family val="3"/>
        <charset val="134"/>
      </rPr>
      <t>没有国有资本经营预算拨款收入，也没有国有资本经营预算支出，故本表无数据”。</t>
    </r>
  </si>
  <si>
    <t>部门公开表6</t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</si>
  <si>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</si>
  <si>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</si>
  <si>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</si>
  <si>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</si>
  <si>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</si>
  <si>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</si>
  <si>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</si>
  <si>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政府性基金预算拨款收入</t>
  </si>
  <si>
    <t>其他收入</t>
  </si>
  <si>
    <t>部门公开表8</t>
  </si>
  <si>
    <t>部门公开表9</t>
  </si>
  <si>
    <t>一般公共预算</t>
  </si>
  <si>
    <t>政府性基金预算</t>
  </si>
  <si>
    <t>序号</t>
  </si>
  <si>
    <t>主管部门</t>
  </si>
  <si>
    <t>项目名称</t>
  </si>
  <si>
    <t>预算金额（万元）</t>
  </si>
  <si>
    <t>项目管理办法或流程</t>
  </si>
  <si>
    <t>部门公开表7</t>
  </si>
  <si>
    <t>其他收入</t>
    <phoneticPr fontId="21" type="noConversion"/>
  </si>
  <si>
    <t>收   入</t>
    <phoneticPr fontId="21" type="noConversion"/>
  </si>
  <si>
    <t>经济分类科目</t>
    <phoneticPr fontId="21" type="noConversion"/>
  </si>
  <si>
    <t>功能分类科目</t>
    <phoneticPr fontId="21" type="noConversion"/>
  </si>
  <si>
    <t>预算数</t>
    <phoneticPr fontId="21" type="noConversion"/>
  </si>
  <si>
    <t>政府性基金预算拨款</t>
    <phoneticPr fontId="21" type="noConversion"/>
  </si>
  <si>
    <t>国有资本经营预算拨款</t>
    <phoneticPr fontId="21" type="noConversion"/>
  </si>
  <si>
    <t>注：没有政府性基金收支预算的部门也要公开此表，并备注说明：“寿县XX委（局）没有政府性基金预算拨款收入，也没有政府性基金预算支出，故本表无数据”。</t>
    <phoneticPr fontId="21" type="noConversion"/>
  </si>
  <si>
    <t>二、政府性基金预算拨款收入</t>
    <phoneticPr fontId="21" type="noConversion"/>
  </si>
  <si>
    <t>三、国有资本经营预算拨款收入</t>
    <phoneticPr fontId="21" type="noConversion"/>
  </si>
  <si>
    <t>预算数</t>
    <phoneticPr fontId="21" type="noConversion"/>
  </si>
  <si>
    <t>一般公共预算
拨款收入</t>
    <phoneticPr fontId="21" type="noConversion"/>
  </si>
  <si>
    <t>国有资本经营
预算拨款收入</t>
    <phoneticPr fontId="21" type="noConversion"/>
  </si>
  <si>
    <t>财政专户管理
非税收入</t>
    <phoneticPr fontId="21" type="noConversion"/>
  </si>
  <si>
    <t>项目资金安排或
分配依据和标准</t>
    <phoneticPr fontId="21" type="noConversion"/>
  </si>
  <si>
    <t>基本支出</t>
    <phoneticPr fontId="21" type="noConversion"/>
  </si>
  <si>
    <t>项目支出</t>
    <phoneticPr fontId="21" type="noConversion"/>
  </si>
  <si>
    <t>功能分类科目</t>
    <phoneticPr fontId="21" type="noConversion"/>
  </si>
  <si>
    <t>功能分类科目</t>
    <phoneticPr fontId="21" type="noConversion"/>
  </si>
  <si>
    <t>项目支出</t>
    <phoneticPr fontId="21" type="noConversion"/>
  </si>
  <si>
    <t>支出项目/政府采购项目名称</t>
    <phoneticPr fontId="21" type="noConversion"/>
  </si>
  <si>
    <t>（单位：万元）</t>
  </si>
  <si>
    <t>预 算 数</t>
  </si>
  <si>
    <t>因公出国（境）费</t>
  </si>
  <si>
    <t>公务接待费</t>
  </si>
  <si>
    <t>公务用车购置及运行费</t>
  </si>
  <si>
    <t>部门公开表10</t>
    <phoneticPr fontId="21" type="noConversion"/>
  </si>
  <si>
    <t>项  目</t>
  </si>
  <si>
    <t>部门公开表11</t>
    <phoneticPr fontId="21" type="noConversion"/>
  </si>
  <si>
    <r>
      <t>合</t>
    </r>
    <r>
      <rPr>
        <sz val="16"/>
        <color theme="1"/>
        <rFont val="Verdana"/>
        <family val="2"/>
      </rPr>
      <t> </t>
    </r>
    <r>
      <rPr>
        <sz val="16"/>
        <color theme="1"/>
        <rFont val="仿宋_GB2312"/>
        <family val="3"/>
        <charset val="134"/>
      </rPr>
      <t xml:space="preserve"> 计</t>
    </r>
  </si>
  <si>
    <r>
      <t> </t>
    </r>
    <r>
      <rPr>
        <sz val="16"/>
        <color theme="1"/>
        <rFont val="仿宋_GB2312"/>
        <family val="3"/>
        <charset val="134"/>
      </rPr>
      <t xml:space="preserve"> 其中：公务用车运行费</t>
    </r>
  </si>
  <si>
    <r>
      <t>     </t>
    </r>
    <r>
      <rPr>
        <sz val="16"/>
        <color theme="1"/>
        <rFont val="仿宋_GB2312"/>
        <family val="3"/>
        <charset val="134"/>
      </rPr>
      <t xml:space="preserve"> </t>
    </r>
    <r>
      <rPr>
        <sz val="16"/>
        <color theme="1"/>
        <rFont val="Verdana"/>
        <family val="2"/>
      </rPr>
      <t xml:space="preserve">    </t>
    </r>
    <r>
      <rPr>
        <sz val="16"/>
        <color theme="1"/>
        <rFont val="仿宋_GB2312"/>
        <family val="3"/>
        <charset val="134"/>
      </rPr>
      <t>公务用车购置费</t>
    </r>
  </si>
  <si>
    <t>213</t>
  </si>
  <si>
    <t>农林水支出</t>
  </si>
  <si>
    <t>21303</t>
  </si>
  <si>
    <t>水利</t>
  </si>
  <si>
    <t>2130301</t>
  </si>
  <si>
    <t xml:space="preserve">     行政运行</t>
  </si>
  <si>
    <t>卫生健康支出</t>
  </si>
  <si>
    <t xml:space="preserve">  行政事业单位医疗</t>
  </si>
  <si>
    <t xml:space="preserve">    基本医疗保险</t>
  </si>
  <si>
    <t>221</t>
  </si>
  <si>
    <t>住房保障支出</t>
  </si>
  <si>
    <t>22102</t>
  </si>
  <si>
    <t xml:space="preserve"> 住房改革支出</t>
  </si>
  <si>
    <t>2210201</t>
  </si>
  <si>
    <t xml:space="preserve">     住房公积金</t>
  </si>
  <si>
    <t xml:space="preserve"> 30101</t>
  </si>
  <si>
    <t xml:space="preserve"> 30102</t>
  </si>
  <si>
    <t xml:space="preserve"> 30103</t>
  </si>
  <si>
    <t xml:space="preserve"> 30108</t>
  </si>
  <si>
    <t xml:space="preserve">  机关事业单位基本养老保险缴费</t>
  </si>
  <si>
    <t xml:space="preserve"> 30110</t>
  </si>
  <si>
    <t xml:space="preserve">  职工基本医疗保险缴费</t>
  </si>
  <si>
    <t xml:space="preserve">  住房公积金</t>
  </si>
  <si>
    <t xml:space="preserve"> 30201</t>
  </si>
  <si>
    <t xml:space="preserve"> 30202</t>
  </si>
  <si>
    <t xml:space="preserve"> 30207</t>
  </si>
  <si>
    <t xml:space="preserve">  邮电费</t>
  </si>
  <si>
    <t xml:space="preserve"> 30211</t>
  </si>
  <si>
    <t xml:space="preserve">  差旅费</t>
  </si>
  <si>
    <t xml:space="preserve"> 30215</t>
  </si>
  <si>
    <t xml:space="preserve">  会议费</t>
  </si>
  <si>
    <t xml:space="preserve"> 30216</t>
  </si>
  <si>
    <t xml:space="preserve">  培训费</t>
  </si>
  <si>
    <t xml:space="preserve"> 30217</t>
  </si>
  <si>
    <t xml:space="preserve">  公务接待费</t>
  </si>
  <si>
    <t xml:space="preserve"> 30228</t>
  </si>
  <si>
    <t xml:space="preserve">  工会经费</t>
  </si>
  <si>
    <t xml:space="preserve"> 30231</t>
  </si>
  <si>
    <t xml:space="preserve"> 30299</t>
  </si>
  <si>
    <t xml:space="preserve">  其他商品和服务支出</t>
  </si>
  <si>
    <t>对个人和家庭的补助</t>
  </si>
  <si>
    <t xml:space="preserve"> 30301</t>
  </si>
  <si>
    <t xml:space="preserve">  离休费</t>
  </si>
  <si>
    <t xml:space="preserve"> 30302</t>
  </si>
  <si>
    <t xml:space="preserve">  退休费</t>
  </si>
  <si>
    <t xml:space="preserve"> 30305</t>
  </si>
  <si>
    <t xml:space="preserve"> 30399</t>
  </si>
  <si>
    <t>其他对个人和家庭的补助</t>
  </si>
  <si>
    <t xml:space="preserve">  咨询费</t>
    <phoneticPr fontId="21" type="noConversion"/>
  </si>
  <si>
    <t xml:space="preserve">  维修费</t>
    <phoneticPr fontId="21" type="noConversion"/>
  </si>
  <si>
    <t>2130304</t>
  </si>
  <si>
    <t xml:space="preserve">     事业运行</t>
  </si>
  <si>
    <t>210</t>
  </si>
  <si>
    <t>21011</t>
  </si>
  <si>
    <t xml:space="preserve"> 行政事业单位医疗</t>
  </si>
  <si>
    <t>2101101</t>
  </si>
  <si>
    <t xml:space="preserve">    行政单位医疗</t>
  </si>
  <si>
    <r>
      <t>寿县水利局</t>
    </r>
    <r>
      <rPr>
        <sz val="18"/>
        <color theme="1"/>
        <rFont val="黑体"/>
        <family val="3"/>
        <charset val="134"/>
      </rPr>
      <t>2020年部门收入预算总表</t>
    </r>
    <phoneticPr fontId="21" type="noConversion"/>
  </si>
  <si>
    <r>
      <t>寿县水利局</t>
    </r>
    <r>
      <rPr>
        <sz val="18"/>
        <color theme="1"/>
        <rFont val="黑体"/>
        <family val="3"/>
        <charset val="134"/>
      </rPr>
      <t>2020年部门收支预算总表</t>
    </r>
    <phoneticPr fontId="21" type="noConversion"/>
  </si>
  <si>
    <r>
      <t>寿县水利局</t>
    </r>
    <r>
      <rPr>
        <sz val="18"/>
        <color theme="1"/>
        <rFont val="黑体"/>
        <family val="3"/>
        <charset val="134"/>
      </rPr>
      <t>2020年财政拨款收支预算总表</t>
    </r>
    <phoneticPr fontId="21" type="noConversion"/>
  </si>
  <si>
    <r>
      <t>寿县水利局</t>
    </r>
    <r>
      <rPr>
        <sz val="18"/>
        <color theme="1"/>
        <rFont val="黑体"/>
        <family val="3"/>
        <charset val="134"/>
      </rPr>
      <t>2020年一般公共预算支出预算表</t>
    </r>
    <phoneticPr fontId="21" type="noConversion"/>
  </si>
  <si>
    <t>寿县水利局2020年一般公共预算基本支出预算表</t>
    <phoneticPr fontId="21" type="noConversion"/>
  </si>
  <si>
    <r>
      <t>寿县水利局</t>
    </r>
    <r>
      <rPr>
        <sz val="18"/>
        <color theme="1"/>
        <rFont val="黑体"/>
        <family val="3"/>
        <charset val="134"/>
      </rPr>
      <t>2020年政府性基金预算支出表</t>
    </r>
    <phoneticPr fontId="21" type="noConversion"/>
  </si>
  <si>
    <r>
      <t>寿县水利局</t>
    </r>
    <r>
      <rPr>
        <sz val="18"/>
        <color theme="1"/>
        <rFont val="黑体"/>
        <family val="3"/>
        <charset val="134"/>
      </rPr>
      <t>2020年国有资本经营预算支出表</t>
    </r>
    <phoneticPr fontId="21" type="noConversion"/>
  </si>
  <si>
    <r>
      <t>寿县水利局</t>
    </r>
    <r>
      <rPr>
        <sz val="16"/>
        <color theme="1"/>
        <rFont val="黑体"/>
        <family val="3"/>
        <charset val="134"/>
      </rPr>
      <t>2020年部门支出预算总表</t>
    </r>
    <phoneticPr fontId="21" type="noConversion"/>
  </si>
  <si>
    <t xml:space="preserve">   21303</t>
  </si>
  <si>
    <t xml:space="preserve">      2130301</t>
  </si>
  <si>
    <t xml:space="preserve">      2130302</t>
  </si>
  <si>
    <t>对个人和家庭的补助支出</t>
  </si>
  <si>
    <t xml:space="preserve">      2130303</t>
  </si>
  <si>
    <t>定额公用支出</t>
  </si>
  <si>
    <t xml:space="preserve">    22102</t>
  </si>
  <si>
    <t>住房改革支出</t>
  </si>
  <si>
    <t>便携式计算机</t>
  </si>
  <si>
    <t>台式微型计算机</t>
  </si>
  <si>
    <t>扫描仪</t>
  </si>
  <si>
    <t>激光打印机</t>
  </si>
  <si>
    <t>喷墨打印机</t>
  </si>
  <si>
    <t>一体机</t>
  </si>
  <si>
    <t>服务器</t>
  </si>
  <si>
    <t>路由器</t>
  </si>
  <si>
    <t>交换机</t>
  </si>
  <si>
    <t>硬件防火墙</t>
  </si>
  <si>
    <t>调制解调器</t>
  </si>
  <si>
    <t>其他办公自动化及电器设备</t>
  </si>
  <si>
    <t>数码相机</t>
  </si>
  <si>
    <t>传真机</t>
  </si>
  <si>
    <t>考勤机</t>
  </si>
  <si>
    <t>纸张</t>
  </si>
  <si>
    <t>硒鼓</t>
  </si>
  <si>
    <t>优盘</t>
  </si>
  <si>
    <t>移动硬盘</t>
  </si>
  <si>
    <t>办公桌椅</t>
  </si>
  <si>
    <t>其他办公及教学消耗用品</t>
  </si>
  <si>
    <t>分体式空调机</t>
  </si>
  <si>
    <t>其他公用家具</t>
  </si>
  <si>
    <t>其他计算机设备及外设</t>
  </si>
  <si>
    <t>照排设备</t>
  </si>
  <si>
    <t>录（放）像机</t>
  </si>
  <si>
    <t>越野汽车（吉普车）</t>
  </si>
  <si>
    <t>激光视盘机</t>
  </si>
  <si>
    <t>中央空调设备及末端</t>
  </si>
  <si>
    <t>投影机</t>
  </si>
  <si>
    <t>视频会议系统设备</t>
  </si>
  <si>
    <r>
      <t>寿县水利局</t>
    </r>
    <r>
      <rPr>
        <sz val="18"/>
        <color theme="1"/>
        <rFont val="黑体"/>
        <family val="3"/>
        <charset val="134"/>
      </rPr>
      <t>2020年部门政府采购支出表</t>
    </r>
    <phoneticPr fontId="21" type="noConversion"/>
  </si>
  <si>
    <t>寿县水利局2020年“三公”经费支出预算表</t>
    <phoneticPr fontId="21" type="noConversion"/>
  </si>
  <si>
    <t xml:space="preserve">  其他社会保障缴费</t>
    <phoneticPr fontId="21" type="noConversion"/>
  </si>
  <si>
    <t>31002</t>
    <phoneticPr fontId="21" type="noConversion"/>
  </si>
  <si>
    <t>310</t>
    <phoneticPr fontId="21" type="noConversion"/>
  </si>
  <si>
    <t>资本性支出</t>
    <phoneticPr fontId="21" type="noConversion"/>
  </si>
  <si>
    <t>办公设备购置</t>
    <phoneticPr fontId="21" type="noConversion"/>
  </si>
  <si>
    <t xml:space="preserve"> 30112</t>
    <phoneticPr fontId="21" type="noConversion"/>
  </si>
  <si>
    <t xml:space="preserve"> 30113</t>
    <phoneticPr fontId="21" type="noConversion"/>
  </si>
  <si>
    <t xml:space="preserve"> 30203</t>
    <phoneticPr fontId="21" type="noConversion"/>
  </si>
  <si>
    <t xml:space="preserve"> 30213</t>
    <phoneticPr fontId="21" type="noConversion"/>
  </si>
  <si>
    <r>
      <t>寿县水利局</t>
    </r>
    <r>
      <rPr>
        <sz val="18"/>
        <color theme="1"/>
        <rFont val="黑体"/>
        <family val="3"/>
        <charset val="134"/>
      </rPr>
      <t>2020年县级部门专项资金清单</t>
    </r>
    <phoneticPr fontId="21" type="noConversion"/>
  </si>
  <si>
    <t xml:space="preserve">  公务用车运行维护费</t>
    <phoneticPr fontId="21" type="noConversion"/>
  </si>
  <si>
    <t xml:space="preserve">  生活补助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</si>
</sst>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"/>
    <numFmt numFmtId="178" formatCode="###,###,###,##0.00"/>
  </numFmts>
  <fonts count="52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"/>
      <color theme="1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黑体"/>
      <family val="3"/>
      <charset val="134"/>
    </font>
    <font>
      <sz val="9"/>
      <color theme="1"/>
      <name val="华文中宋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16"/>
      <color theme="1"/>
      <name val="Verdana"/>
      <family val="2"/>
    </font>
    <font>
      <b/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Helv"/>
      <family val="2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">
    <xf numFmtId="0" fontId="0" fillId="0" borderId="0">
      <alignment vertical="center"/>
    </xf>
    <xf numFmtId="0" fontId="28" fillId="0" borderId="0"/>
    <xf numFmtId="0" fontId="18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43" fillId="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19" borderId="16" applyNumberFormat="0" applyAlignment="0" applyProtection="0">
      <alignment vertical="center"/>
    </xf>
    <xf numFmtId="0" fontId="45" fillId="20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19" borderId="19" applyNumberFormat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36" fillId="0" borderId="0"/>
    <xf numFmtId="0" fontId="33" fillId="26" borderId="20" applyNumberFormat="0" applyFont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2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justify" vertic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26" fillId="0" borderId="1" xfId="0" applyNumberFormat="1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177" fontId="26" fillId="0" borderId="1" xfId="0" applyNumberFormat="1" applyFont="1" applyFill="1" applyBorder="1" applyAlignment="1">
      <alignment vertical="center"/>
    </xf>
    <xf numFmtId="176" fontId="28" fillId="0" borderId="1" xfId="1" applyNumberForma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34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176" fontId="23" fillId="0" borderId="10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/>
    </xf>
    <xf numFmtId="178" fontId="0" fillId="2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26" fillId="27" borderId="1" xfId="3" applyFont="1" applyFill="1" applyBorder="1" applyAlignment="1">
      <alignment horizontal="left" vertical="center"/>
    </xf>
    <xf numFmtId="0" fontId="33" fillId="27" borderId="1" xfId="3" applyFill="1" applyBorder="1" applyAlignment="1">
      <alignment horizontal="left" vertical="center"/>
    </xf>
    <xf numFmtId="176" fontId="33" fillId="27" borderId="1" xfId="3" applyNumberFormat="1" applyFill="1" applyBorder="1" applyAlignment="1">
      <alignment horizontal="center"/>
    </xf>
    <xf numFmtId="49" fontId="33" fillId="27" borderId="1" xfId="3" applyNumberFormat="1" applyFill="1" applyBorder="1" applyAlignment="1">
      <alignment horizontal="left" vertical="center"/>
    </xf>
    <xf numFmtId="0" fontId="33" fillId="27" borderId="1" xfId="3" applyFill="1" applyBorder="1" applyAlignment="1">
      <alignment horizontal="center" vertical="center"/>
    </xf>
    <xf numFmtId="0" fontId="33" fillId="27" borderId="1" xfId="3" applyFill="1" applyBorder="1" applyAlignment="1">
      <alignment vertical="center"/>
    </xf>
    <xf numFmtId="176" fontId="30" fillId="27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177" fontId="26" fillId="0" borderId="1" xfId="0" applyNumberFormat="1" applyFont="1" applyFill="1" applyBorder="1" applyAlignment="1">
      <alignment vertical="center"/>
    </xf>
    <xf numFmtId="176" fontId="28" fillId="0" borderId="1" xfId="1" applyNumberForma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28" fillId="0" borderId="1" xfId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left" vertical="center"/>
    </xf>
    <xf numFmtId="49" fontId="29" fillId="0" borderId="1" xfId="0" applyNumberFormat="1" applyFont="1" applyBorder="1" applyAlignment="1">
      <alignment horizontal="left" vertical="center"/>
    </xf>
    <xf numFmtId="4" fontId="26" fillId="0" borderId="1" xfId="1" applyNumberFormat="1" applyFont="1" applyFill="1" applyBorder="1" applyAlignment="1">
      <alignment horizontal="left" vertical="center"/>
    </xf>
    <xf numFmtId="4" fontId="26" fillId="0" borderId="1" xfId="1" applyNumberFormat="1" applyFont="1" applyFill="1" applyBorder="1" applyAlignment="1">
      <alignment horizontal="center" vertical="center"/>
    </xf>
    <xf numFmtId="4" fontId="26" fillId="0" borderId="1" xfId="1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center" vertical="center" wrapText="1"/>
    </xf>
    <xf numFmtId="4" fontId="31" fillId="0" borderId="1" xfId="1" applyNumberFormat="1" applyFont="1" applyFill="1" applyBorder="1" applyAlignment="1">
      <alignment horizontal="left" vertical="center"/>
    </xf>
    <xf numFmtId="49" fontId="0" fillId="2" borderId="8" xfId="0" applyNumberFormat="1" applyFont="1" applyFill="1" applyBorder="1" applyAlignment="1">
      <alignment horizontal="center" vertical="center"/>
    </xf>
    <xf numFmtId="0" fontId="34" fillId="0" borderId="1" xfId="2" applyFont="1" applyBorder="1" applyAlignment="1">
      <alignment horizontal="left" vertical="center" wrapText="1"/>
    </xf>
    <xf numFmtId="0" fontId="0" fillId="27" borderId="0" xfId="0" applyFill="1" applyAlignment="1">
      <alignment vertical="center" wrapText="1"/>
    </xf>
    <xf numFmtId="0" fontId="18" fillId="27" borderId="0" xfId="0" applyFont="1" applyFill="1" applyAlignment="1">
      <alignment vertical="center" wrapText="1"/>
    </xf>
    <xf numFmtId="0" fontId="20" fillId="27" borderId="0" xfId="0" applyFont="1" applyFill="1" applyAlignment="1">
      <alignment vertical="center" wrapText="1"/>
    </xf>
    <xf numFmtId="0" fontId="13" fillId="27" borderId="0" xfId="0" applyFont="1" applyFill="1" applyAlignment="1">
      <alignment horizontal="left" wrapText="1"/>
    </xf>
    <xf numFmtId="0" fontId="14" fillId="27" borderId="0" xfId="0" applyFont="1" applyFill="1" applyAlignment="1">
      <alignment horizontal="right" vertical="center" wrapText="1"/>
    </xf>
    <xf numFmtId="0" fontId="16" fillId="27" borderId="1" xfId="0" applyFont="1" applyFill="1" applyBorder="1" applyAlignment="1">
      <alignment horizontal="center" vertical="center" wrapText="1"/>
    </xf>
    <xf numFmtId="4" fontId="26" fillId="27" borderId="1" xfId="1" applyNumberFormat="1" applyFont="1" applyFill="1" applyBorder="1" applyAlignment="1">
      <alignment horizontal="center" vertical="center"/>
    </xf>
    <xf numFmtId="0" fontId="0" fillId="27" borderId="0" xfId="0" applyFill="1">
      <alignment vertical="center"/>
    </xf>
    <xf numFmtId="176" fontId="0" fillId="27" borderId="0" xfId="0" applyNumberFormat="1" applyFill="1" applyAlignment="1">
      <alignment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3" fillId="27" borderId="1" xfId="3" applyFill="1" applyBorder="1" applyAlignment="1">
      <alignment horizontal="center" vertical="center"/>
    </xf>
    <xf numFmtId="0" fontId="19" fillId="27" borderId="0" xfId="0" applyFont="1" applyFill="1" applyAlignment="1">
      <alignment horizontal="center" wrapText="1"/>
    </xf>
    <xf numFmtId="0" fontId="16" fillId="27" borderId="2" xfId="0" applyFont="1" applyFill="1" applyBorder="1" applyAlignment="1">
      <alignment horizontal="center" vertical="center" wrapText="1"/>
    </xf>
    <xf numFmtId="0" fontId="16" fillId="27" borderId="3" xfId="0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 wrapText="1"/>
    </xf>
    <xf numFmtId="0" fontId="18" fillId="27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5" fillId="0" borderId="2" xfId="2" applyFont="1" applyBorder="1" applyAlignment="1">
      <alignment horizontal="left" vertical="center" wrapText="1"/>
    </xf>
    <xf numFmtId="0" fontId="35" fillId="0" borderId="3" xfId="2" applyFont="1" applyBorder="1" applyAlignment="1">
      <alignment horizontal="left" vertical="center" wrapText="1"/>
    </xf>
    <xf numFmtId="0" fontId="34" fillId="0" borderId="2" xfId="2" applyFont="1" applyBorder="1" applyAlignment="1">
      <alignment horizontal="center" vertical="center" wrapText="1"/>
    </xf>
    <xf numFmtId="0" fontId="34" fillId="0" borderId="3" xfId="2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right" vertical="center"/>
    </xf>
  </cellXfs>
  <cellStyles count="63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标题 1 2" xfId="23"/>
    <cellStyle name="标题 2 2" xfId="24"/>
    <cellStyle name="标题 3 2" xfId="25"/>
    <cellStyle name="标题 4 2" xfId="26"/>
    <cellStyle name="标题 5" xfId="22"/>
    <cellStyle name="差 2" xfId="27"/>
    <cellStyle name="差_5.中央部门决算（草案)-1" xfId="28"/>
    <cellStyle name="差_出版署2010年度中央部门决算草案" xfId="29"/>
    <cellStyle name="差_全国友协2010年度中央部门决算（草案）" xfId="30"/>
    <cellStyle name="差_司法部2010年度中央部门决算（草案）报" xfId="31"/>
    <cellStyle name="常规" xfId="0" builtinId="0"/>
    <cellStyle name="常规 16" xfId="32"/>
    <cellStyle name="常规 2" xfId="2"/>
    <cellStyle name="常规 2 2" xfId="33"/>
    <cellStyle name="常规 3 2" xfId="34"/>
    <cellStyle name="常规 4" xfId="3"/>
    <cellStyle name="常规 4 2" xfId="35"/>
    <cellStyle name="常规 5" xfId="36"/>
    <cellStyle name="常规 5 2" xfId="37"/>
    <cellStyle name="常规 6" xfId="38"/>
    <cellStyle name="常规 7" xfId="39"/>
    <cellStyle name="常规 8" xfId="40"/>
    <cellStyle name="常规_省级部门预决算及“三公”经费公开工作方案附件" xfId="1"/>
    <cellStyle name="好 2" xfId="41"/>
    <cellStyle name="好_5.中央部门决算（草案)-1" xfId="42"/>
    <cellStyle name="好_出版署2010年度中央部门决算草案" xfId="43"/>
    <cellStyle name="好_全国友协2010年度中央部门决算（草案）" xfId="44"/>
    <cellStyle name="好_司法部2010年度中央部门决算（草案）报" xfId="45"/>
    <cellStyle name="汇总 2" xfId="46"/>
    <cellStyle name="计算 2" xfId="47"/>
    <cellStyle name="检查单元格 2" xfId="48"/>
    <cellStyle name="解释性文本 2" xfId="49"/>
    <cellStyle name="警告文本 2" xfId="50"/>
    <cellStyle name="链接单元格 2" xfId="51"/>
    <cellStyle name="强调文字颜色 1 2" xfId="52"/>
    <cellStyle name="强调文字颜色 2 2" xfId="53"/>
    <cellStyle name="强调文字颜色 3 2" xfId="54"/>
    <cellStyle name="强调文字颜色 4 2" xfId="55"/>
    <cellStyle name="强调文字颜色 5 2" xfId="56"/>
    <cellStyle name="强调文字颜色 6 2" xfId="57"/>
    <cellStyle name="适中 2" xfId="58"/>
    <cellStyle name="输出 2" xfId="59"/>
    <cellStyle name="输入 2" xfId="60"/>
    <cellStyle name="样式 1" xfId="61"/>
    <cellStyle name="注释 2" xfId="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workbookViewId="0">
      <selection activeCell="E37" sqref="E37"/>
    </sheetView>
  </sheetViews>
  <sheetFormatPr defaultRowHeight="13.5"/>
  <cols>
    <col min="1" max="1" width="21.875" style="28" customWidth="1"/>
    <col min="2" max="2" width="8.375" style="28" customWidth="1"/>
    <col min="3" max="3" width="21.125" style="28" customWidth="1"/>
    <col min="4" max="4" width="8.875" style="28" customWidth="1"/>
    <col min="5" max="5" width="10.5" style="28" customWidth="1"/>
    <col min="6" max="6" width="10.625" style="28" customWidth="1"/>
    <col min="7" max="7" width="12.75" style="28" customWidth="1"/>
    <col min="8" max="16384" width="9" style="28"/>
  </cols>
  <sheetData>
    <row r="1" spans="1:7" s="26" customFormat="1">
      <c r="A1" s="115" t="s">
        <v>0</v>
      </c>
      <c r="B1" s="115"/>
      <c r="C1" s="115"/>
      <c r="D1" s="115"/>
      <c r="E1" s="115"/>
      <c r="F1" s="115"/>
      <c r="G1" s="115"/>
    </row>
    <row r="2" spans="1:7" s="27" customFormat="1" ht="22.5">
      <c r="A2" s="116" t="s">
        <v>183</v>
      </c>
      <c r="B2" s="116"/>
      <c r="C2" s="116"/>
      <c r="D2" s="116"/>
      <c r="E2" s="116"/>
      <c r="F2" s="116"/>
      <c r="G2" s="116"/>
    </row>
    <row r="3" spans="1:7">
      <c r="A3" s="117" t="s">
        <v>1</v>
      </c>
      <c r="B3" s="117"/>
      <c r="C3" s="117"/>
      <c r="D3" s="117"/>
      <c r="E3" s="117"/>
      <c r="F3" s="117"/>
      <c r="G3" s="117"/>
    </row>
    <row r="4" spans="1:7" s="29" customFormat="1" ht="35.25" customHeight="1">
      <c r="A4" s="118" t="s">
        <v>93</v>
      </c>
      <c r="B4" s="118"/>
      <c r="C4" s="118" t="s">
        <v>2</v>
      </c>
      <c r="D4" s="118"/>
      <c r="E4" s="118"/>
      <c r="F4" s="118"/>
      <c r="G4" s="118"/>
    </row>
    <row r="5" spans="1:7" ht="46.5" customHeight="1">
      <c r="A5" s="21" t="s">
        <v>3</v>
      </c>
      <c r="B5" s="21" t="s">
        <v>4</v>
      </c>
      <c r="C5" s="21" t="s">
        <v>3</v>
      </c>
      <c r="D5" s="21" t="s">
        <v>5</v>
      </c>
      <c r="E5" s="21" t="s">
        <v>6</v>
      </c>
      <c r="F5" s="21" t="s">
        <v>97</v>
      </c>
      <c r="G5" s="21" t="s">
        <v>98</v>
      </c>
    </row>
    <row r="6" spans="1:7" ht="21" customHeight="1">
      <c r="A6" s="22" t="s">
        <v>7</v>
      </c>
      <c r="B6" s="18">
        <v>8061.27</v>
      </c>
      <c r="C6" s="12" t="s">
        <v>8</v>
      </c>
      <c r="D6" s="12"/>
      <c r="E6" s="18"/>
      <c r="F6" s="11"/>
      <c r="G6" s="11"/>
    </row>
    <row r="7" spans="1:7" ht="21" customHeight="1">
      <c r="A7" s="22" t="s">
        <v>9</v>
      </c>
      <c r="B7" s="18">
        <v>220</v>
      </c>
      <c r="C7" s="12" t="s">
        <v>10</v>
      </c>
      <c r="D7" s="12"/>
      <c r="E7" s="18"/>
      <c r="F7" s="11"/>
      <c r="G7" s="11"/>
    </row>
    <row r="8" spans="1:7" ht="21" customHeight="1">
      <c r="A8" s="22" t="s">
        <v>11</v>
      </c>
      <c r="B8" s="18"/>
      <c r="C8" s="12" t="s">
        <v>12</v>
      </c>
      <c r="D8" s="12"/>
      <c r="E8" s="18"/>
      <c r="F8" s="11"/>
      <c r="G8" s="11"/>
    </row>
    <row r="9" spans="1:7" ht="21" customHeight="1">
      <c r="A9" s="22" t="s">
        <v>13</v>
      </c>
      <c r="B9" s="18">
        <v>200</v>
      </c>
      <c r="C9" s="12" t="s">
        <v>14</v>
      </c>
      <c r="D9" s="12"/>
      <c r="E9" s="18"/>
      <c r="F9" s="11"/>
      <c r="G9" s="11"/>
    </row>
    <row r="10" spans="1:7" ht="21" customHeight="1">
      <c r="A10" s="22"/>
      <c r="B10" s="18"/>
      <c r="C10" s="12" t="s">
        <v>15</v>
      </c>
      <c r="D10" s="12"/>
      <c r="E10" s="18"/>
      <c r="F10" s="11"/>
      <c r="G10" s="11"/>
    </row>
    <row r="11" spans="1:7" ht="21" customHeight="1">
      <c r="A11" s="12"/>
      <c r="B11" s="18"/>
      <c r="C11" s="12" t="s">
        <v>16</v>
      </c>
      <c r="D11" s="12"/>
      <c r="E11" s="18"/>
      <c r="F11" s="11"/>
      <c r="G11" s="11"/>
    </row>
    <row r="12" spans="1:7" ht="27">
      <c r="A12" s="22"/>
      <c r="B12" s="18"/>
      <c r="C12" s="12" t="s">
        <v>17</v>
      </c>
      <c r="D12" s="12"/>
      <c r="E12" s="18"/>
      <c r="F12" s="11"/>
      <c r="G12" s="11"/>
    </row>
    <row r="13" spans="1:7" ht="27">
      <c r="A13" s="22"/>
      <c r="B13" s="18"/>
      <c r="C13" s="12" t="s">
        <v>18</v>
      </c>
      <c r="D13" s="12"/>
      <c r="E13" s="18"/>
      <c r="F13" s="11"/>
      <c r="G13" s="11"/>
    </row>
    <row r="14" spans="1:7" ht="18.75" customHeight="1">
      <c r="A14" s="22"/>
      <c r="B14" s="18"/>
      <c r="C14" s="12" t="s">
        <v>19</v>
      </c>
      <c r="D14" s="54">
        <f>E14</f>
        <v>220.5</v>
      </c>
      <c r="E14" s="53">
        <v>220.5</v>
      </c>
      <c r="F14" s="11"/>
      <c r="G14" s="11"/>
    </row>
    <row r="15" spans="1:7" ht="18.75" customHeight="1">
      <c r="A15" s="22"/>
      <c r="B15" s="18"/>
      <c r="C15" s="12" t="s">
        <v>20</v>
      </c>
      <c r="D15" s="12"/>
      <c r="E15" s="18"/>
      <c r="F15" s="11"/>
      <c r="G15" s="11"/>
    </row>
    <row r="16" spans="1:7" ht="18.75" customHeight="1">
      <c r="A16" s="22"/>
      <c r="B16" s="18"/>
      <c r="C16" s="12" t="s">
        <v>21</v>
      </c>
      <c r="D16" s="12"/>
      <c r="E16" s="18"/>
      <c r="F16" s="11"/>
      <c r="G16" s="11"/>
    </row>
    <row r="17" spans="1:7" ht="18.75" customHeight="1">
      <c r="A17" s="22"/>
      <c r="B17" s="18"/>
      <c r="C17" s="12" t="s">
        <v>22</v>
      </c>
      <c r="D17" s="12">
        <f>E17</f>
        <v>7642.47</v>
      </c>
      <c r="E17" s="18">
        <v>7642.47</v>
      </c>
      <c r="F17" s="11"/>
      <c r="G17" s="11"/>
    </row>
    <row r="18" spans="1:7" ht="18.75" customHeight="1">
      <c r="A18" s="22"/>
      <c r="B18" s="18"/>
      <c r="C18" s="12" t="s">
        <v>23</v>
      </c>
      <c r="D18" s="12"/>
      <c r="E18" s="18"/>
      <c r="F18" s="11"/>
      <c r="G18" s="11"/>
    </row>
    <row r="19" spans="1:7" ht="27">
      <c r="A19" s="22"/>
      <c r="B19" s="18"/>
      <c r="C19" s="12" t="s">
        <v>24</v>
      </c>
      <c r="D19" s="12"/>
      <c r="E19" s="18"/>
      <c r="F19" s="11"/>
      <c r="G19" s="11"/>
    </row>
    <row r="20" spans="1:7" ht="27">
      <c r="A20" s="22"/>
      <c r="B20" s="18"/>
      <c r="C20" s="12" t="s">
        <v>25</v>
      </c>
      <c r="D20" s="12"/>
      <c r="E20" s="18"/>
      <c r="F20" s="11"/>
      <c r="G20" s="11"/>
    </row>
    <row r="21" spans="1:7">
      <c r="A21" s="22"/>
      <c r="B21" s="18"/>
      <c r="C21" s="12" t="s">
        <v>26</v>
      </c>
      <c r="D21" s="12"/>
      <c r="E21" s="18"/>
      <c r="F21" s="11"/>
      <c r="G21" s="11"/>
    </row>
    <row r="22" spans="1:7" ht="27">
      <c r="A22" s="22"/>
      <c r="B22" s="18"/>
      <c r="C22" s="12" t="s">
        <v>27</v>
      </c>
      <c r="D22" s="12"/>
      <c r="E22" s="18"/>
      <c r="F22" s="11"/>
      <c r="G22" s="11"/>
    </row>
    <row r="23" spans="1:7" ht="27">
      <c r="A23" s="22"/>
      <c r="B23" s="18"/>
      <c r="C23" s="12" t="s">
        <v>28</v>
      </c>
      <c r="D23" s="12"/>
      <c r="E23" s="18"/>
      <c r="F23" s="11"/>
      <c r="G23" s="11"/>
    </row>
    <row r="24" spans="1:7">
      <c r="A24" s="22"/>
      <c r="B24" s="18"/>
      <c r="C24" s="12" t="s">
        <v>29</v>
      </c>
      <c r="D24" s="54">
        <f>E24</f>
        <v>398.3</v>
      </c>
      <c r="E24" s="53">
        <v>398.3</v>
      </c>
      <c r="F24" s="11"/>
      <c r="G24" s="11"/>
    </row>
    <row r="25" spans="1:7" ht="27">
      <c r="A25" s="22"/>
      <c r="B25" s="18"/>
      <c r="C25" s="12" t="s">
        <v>30</v>
      </c>
      <c r="D25" s="12"/>
      <c r="E25" s="18"/>
      <c r="F25" s="11"/>
      <c r="G25" s="11"/>
    </row>
    <row r="26" spans="1:7" ht="24">
      <c r="A26" s="22"/>
      <c r="B26" s="18"/>
      <c r="C26" s="11" t="s">
        <v>31</v>
      </c>
      <c r="D26" s="12"/>
      <c r="E26" s="18"/>
      <c r="F26" s="11"/>
      <c r="G26" s="11"/>
    </row>
    <row r="27" spans="1:7">
      <c r="A27" s="22"/>
      <c r="B27" s="18"/>
      <c r="C27" s="12" t="s">
        <v>32</v>
      </c>
      <c r="D27" s="12"/>
      <c r="E27" s="18"/>
      <c r="F27" s="11"/>
      <c r="G27" s="11"/>
    </row>
    <row r="28" spans="1:7">
      <c r="A28" s="22"/>
      <c r="B28" s="18"/>
      <c r="C28" s="12" t="s">
        <v>33</v>
      </c>
      <c r="D28" s="12"/>
      <c r="E28" s="18"/>
      <c r="F28" s="11"/>
      <c r="G28" s="11"/>
    </row>
    <row r="29" spans="1:7">
      <c r="A29" s="30"/>
      <c r="B29" s="18"/>
      <c r="C29" s="12" t="s">
        <v>34</v>
      </c>
      <c r="D29" s="12"/>
      <c r="E29" s="18"/>
      <c r="F29" s="11"/>
      <c r="G29" s="11"/>
    </row>
    <row r="30" spans="1:7">
      <c r="A30" s="9" t="s">
        <v>35</v>
      </c>
      <c r="B30" s="51">
        <v>8261.27</v>
      </c>
      <c r="C30" s="9" t="s">
        <v>36</v>
      </c>
      <c r="D30" s="12">
        <f>SUM(D6:D29)</f>
        <v>8261.27</v>
      </c>
      <c r="E30" s="50">
        <f>SUM(E6:E29)</f>
        <v>8261.27</v>
      </c>
      <c r="F30" s="11"/>
      <c r="G30" s="11"/>
    </row>
    <row r="31" spans="1:7">
      <c r="A31" s="12" t="s">
        <v>37</v>
      </c>
      <c r="B31" s="18"/>
      <c r="C31" s="12" t="s">
        <v>38</v>
      </c>
      <c r="D31" s="12"/>
      <c r="E31" s="18"/>
      <c r="F31" s="11"/>
      <c r="G31" s="11"/>
    </row>
    <row r="32" spans="1:7">
      <c r="A32" s="12" t="s">
        <v>39</v>
      </c>
      <c r="B32" s="9"/>
      <c r="C32" s="12" t="s">
        <v>39</v>
      </c>
      <c r="D32" s="12"/>
      <c r="E32" s="18"/>
      <c r="F32" s="11"/>
      <c r="G32" s="11"/>
    </row>
    <row r="33" spans="1:7">
      <c r="A33" s="12" t="s">
        <v>40</v>
      </c>
      <c r="B33" s="18"/>
      <c r="C33" s="12" t="s">
        <v>40</v>
      </c>
      <c r="D33" s="15"/>
      <c r="E33" s="18"/>
      <c r="F33" s="11"/>
      <c r="G33" s="11"/>
    </row>
    <row r="34" spans="1:7">
      <c r="A34" s="12" t="s">
        <v>41</v>
      </c>
      <c r="B34" s="18"/>
      <c r="C34" s="12" t="s">
        <v>41</v>
      </c>
      <c r="D34" s="12"/>
      <c r="E34" s="6"/>
      <c r="F34" s="11"/>
      <c r="G34" s="11"/>
    </row>
    <row r="35" spans="1:7">
      <c r="A35" s="12"/>
      <c r="B35" s="18"/>
      <c r="C35" s="22"/>
      <c r="D35" s="22"/>
      <c r="E35" s="6"/>
      <c r="F35" s="11"/>
      <c r="G35" s="11"/>
    </row>
    <row r="36" spans="1:7">
      <c r="A36" s="9" t="s">
        <v>42</v>
      </c>
      <c r="B36" s="52">
        <f>B30</f>
        <v>8261.27</v>
      </c>
      <c r="C36" s="9" t="s">
        <v>43</v>
      </c>
      <c r="D36" s="9">
        <f>D30</f>
        <v>8261.27</v>
      </c>
      <c r="E36" s="49">
        <f>E30</f>
        <v>8261.27</v>
      </c>
      <c r="F36" s="11"/>
      <c r="G36" s="11"/>
    </row>
  </sheetData>
  <mergeCells count="5">
    <mergeCell ref="A1:G1"/>
    <mergeCell ref="A2:G2"/>
    <mergeCell ref="A3:G3"/>
    <mergeCell ref="A4:B4"/>
    <mergeCell ref="C4:G4"/>
  </mergeCells>
  <phoneticPr fontId="21" type="noConversion"/>
  <pageMargins left="0.37" right="0.3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9"/>
  <sheetViews>
    <sheetView showGridLines="0" zoomScale="115" zoomScaleNormal="115" workbookViewId="0">
      <selection activeCell="A14" sqref="A14"/>
    </sheetView>
  </sheetViews>
  <sheetFormatPr defaultRowHeight="13.5"/>
  <cols>
    <col min="1" max="5" width="26.75" style="28" customWidth="1"/>
    <col min="6" max="16384" width="9" style="28"/>
  </cols>
  <sheetData>
    <row r="1" spans="1:5" s="26" customFormat="1">
      <c r="A1" s="115" t="s">
        <v>44</v>
      </c>
      <c r="B1" s="115"/>
      <c r="C1" s="115"/>
      <c r="D1" s="115"/>
      <c r="E1" s="115"/>
    </row>
    <row r="2" spans="1:5" s="27" customFormat="1" ht="30.75" customHeight="1">
      <c r="A2" s="116" t="s">
        <v>184</v>
      </c>
      <c r="B2" s="116"/>
      <c r="C2" s="116"/>
      <c r="D2" s="116"/>
      <c r="E2" s="116"/>
    </row>
    <row r="3" spans="1:5" ht="14.25">
      <c r="A3" s="1"/>
      <c r="B3" s="2"/>
      <c r="C3" s="2"/>
      <c r="D3" s="2"/>
      <c r="E3" s="38" t="s">
        <v>45</v>
      </c>
    </row>
    <row r="4" spans="1:5" ht="24.95" customHeight="1">
      <c r="A4" s="119" t="s">
        <v>95</v>
      </c>
      <c r="B4" s="119"/>
      <c r="C4" s="119" t="s">
        <v>96</v>
      </c>
      <c r="D4" s="119"/>
      <c r="E4" s="119"/>
    </row>
    <row r="5" spans="1:5" ht="39.75" customHeight="1">
      <c r="A5" s="25" t="s">
        <v>46</v>
      </c>
      <c r="B5" s="25" t="s">
        <v>47</v>
      </c>
      <c r="C5" s="25" t="s">
        <v>5</v>
      </c>
      <c r="D5" s="25" t="s">
        <v>48</v>
      </c>
      <c r="E5" s="25" t="s">
        <v>49</v>
      </c>
    </row>
    <row r="6" spans="1:5" s="56" customFormat="1" ht="24.95" customHeight="1">
      <c r="A6" s="57" t="s">
        <v>124</v>
      </c>
      <c r="B6" s="58" t="s">
        <v>125</v>
      </c>
      <c r="C6" s="61">
        <f>D6</f>
        <v>7642.47</v>
      </c>
      <c r="D6" s="61">
        <f>D7</f>
        <v>7642.47</v>
      </c>
      <c r="E6" s="55"/>
    </row>
    <row r="7" spans="1:5" s="56" customFormat="1" ht="24.95" customHeight="1">
      <c r="A7" s="57" t="s">
        <v>126</v>
      </c>
      <c r="B7" s="58" t="s">
        <v>127</v>
      </c>
      <c r="C7" s="61">
        <f t="shared" ref="C7:C8" si="0">D7</f>
        <v>7642.47</v>
      </c>
      <c r="D7" s="61">
        <f>D8</f>
        <v>7642.47</v>
      </c>
      <c r="E7" s="55"/>
    </row>
    <row r="8" spans="1:5" s="56" customFormat="1" ht="24.95" customHeight="1">
      <c r="A8" s="59" t="s">
        <v>128</v>
      </c>
      <c r="B8" s="60" t="s">
        <v>129</v>
      </c>
      <c r="C8" s="61">
        <f t="shared" si="0"/>
        <v>7642.47</v>
      </c>
      <c r="D8" s="61">
        <v>7642.47</v>
      </c>
      <c r="E8" s="55"/>
    </row>
    <row r="9" spans="1:5" s="56" customFormat="1" ht="24.95" customHeight="1">
      <c r="A9" s="59"/>
      <c r="B9" s="60"/>
      <c r="C9" s="61"/>
      <c r="D9" s="61"/>
      <c r="E9" s="55"/>
    </row>
    <row r="10" spans="1:5" s="56" customFormat="1" ht="24.95" customHeight="1">
      <c r="A10" s="63">
        <v>210</v>
      </c>
      <c r="B10" s="63" t="s">
        <v>130</v>
      </c>
      <c r="C10" s="61">
        <f>D10</f>
        <v>220.5</v>
      </c>
      <c r="D10" s="61">
        <f>D11</f>
        <v>220.5</v>
      </c>
      <c r="E10" s="55"/>
    </row>
    <row r="11" spans="1:5" s="56" customFormat="1" ht="24.95" customHeight="1">
      <c r="A11" s="63">
        <v>21011</v>
      </c>
      <c r="B11" s="63" t="s">
        <v>131</v>
      </c>
      <c r="C11" s="61">
        <f t="shared" ref="C11:C12" si="1">D11</f>
        <v>220.5</v>
      </c>
      <c r="D11" s="61">
        <f>D12</f>
        <v>220.5</v>
      </c>
      <c r="E11" s="55"/>
    </row>
    <row r="12" spans="1:5" s="56" customFormat="1" ht="24.95" customHeight="1">
      <c r="A12" s="63">
        <v>2101101</v>
      </c>
      <c r="B12" s="63" t="s">
        <v>132</v>
      </c>
      <c r="C12" s="61">
        <f t="shared" si="1"/>
        <v>220.5</v>
      </c>
      <c r="D12" s="61">
        <v>220.5</v>
      </c>
      <c r="E12" s="55"/>
    </row>
    <row r="13" spans="1:5" s="56" customFormat="1" ht="24.95" customHeight="1">
      <c r="A13" s="57"/>
      <c r="B13" s="60"/>
      <c r="C13" s="61"/>
      <c r="D13" s="61"/>
      <c r="E13" s="55"/>
    </row>
    <row r="14" spans="1:5" s="56" customFormat="1" ht="24.95" customHeight="1">
      <c r="A14" s="57" t="s">
        <v>133</v>
      </c>
      <c r="B14" s="60" t="s">
        <v>134</v>
      </c>
      <c r="C14" s="61">
        <f>D14</f>
        <v>398.3</v>
      </c>
      <c r="D14" s="61">
        <f>D15</f>
        <v>398.3</v>
      </c>
      <c r="E14" s="55"/>
    </row>
    <row r="15" spans="1:5" s="56" customFormat="1" ht="24.95" customHeight="1">
      <c r="A15" s="57" t="s">
        <v>135</v>
      </c>
      <c r="B15" s="60" t="s">
        <v>136</v>
      </c>
      <c r="C15" s="61">
        <f t="shared" ref="C15:C16" si="2">D15</f>
        <v>398.3</v>
      </c>
      <c r="D15" s="61">
        <f>D16</f>
        <v>398.3</v>
      </c>
      <c r="E15" s="55"/>
    </row>
    <row r="16" spans="1:5" s="56" customFormat="1" ht="24.95" customHeight="1">
      <c r="A16" s="57" t="s">
        <v>137</v>
      </c>
      <c r="B16" s="60" t="s">
        <v>138</v>
      </c>
      <c r="C16" s="61">
        <f t="shared" si="2"/>
        <v>398.3</v>
      </c>
      <c r="D16" s="61">
        <v>398.3</v>
      </c>
      <c r="E16" s="55"/>
    </row>
    <row r="17" spans="1:5" s="56" customFormat="1" ht="24.95" customHeight="1">
      <c r="A17" s="55"/>
      <c r="B17" s="55"/>
      <c r="C17" s="55"/>
      <c r="D17" s="55"/>
      <c r="E17" s="55"/>
    </row>
    <row r="18" spans="1:5" s="56" customFormat="1" ht="24.95" customHeight="1">
      <c r="A18" s="120" t="s">
        <v>5</v>
      </c>
      <c r="B18" s="120"/>
      <c r="C18" s="62">
        <f>D18</f>
        <v>8261.27</v>
      </c>
      <c r="D18" s="62">
        <f>D6+D10+D14</f>
        <v>8261.27</v>
      </c>
      <c r="E18" s="55"/>
    </row>
    <row r="19" spans="1:5" s="56" customFormat="1"/>
  </sheetData>
  <mergeCells count="5">
    <mergeCell ref="A4:B4"/>
    <mergeCell ref="C4:E4"/>
    <mergeCell ref="A1:E1"/>
    <mergeCell ref="A2:E2"/>
    <mergeCell ref="A18:B18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showGridLines="0" tabSelected="1" topLeftCell="A19" workbookViewId="0">
      <selection activeCell="D27" sqref="D27"/>
    </sheetView>
  </sheetViews>
  <sheetFormatPr defaultRowHeight="13.5"/>
  <cols>
    <col min="1" max="1" width="27.375" style="105" customWidth="1"/>
    <col min="2" max="2" width="45.625" style="105" customWidth="1"/>
    <col min="3" max="3" width="43.875" style="105" customWidth="1"/>
    <col min="4" max="16384" width="9" style="105"/>
  </cols>
  <sheetData>
    <row r="1" spans="1:3" s="106" customFormat="1">
      <c r="A1" s="126" t="s">
        <v>51</v>
      </c>
      <c r="B1" s="126"/>
      <c r="C1" s="126"/>
    </row>
    <row r="2" spans="1:3" s="107" customFormat="1" ht="22.5">
      <c r="A2" s="122" t="s">
        <v>185</v>
      </c>
      <c r="B2" s="122"/>
      <c r="C2" s="122"/>
    </row>
    <row r="3" spans="1:3">
      <c r="A3" s="108"/>
      <c r="B3" s="108"/>
      <c r="C3" s="109" t="s">
        <v>45</v>
      </c>
    </row>
    <row r="4" spans="1:3" ht="35.25" customHeight="1">
      <c r="A4" s="123" t="s">
        <v>94</v>
      </c>
      <c r="B4" s="124"/>
      <c r="C4" s="125" t="s">
        <v>4</v>
      </c>
    </row>
    <row r="5" spans="1:3" ht="34.5" customHeight="1">
      <c r="A5" s="110" t="s">
        <v>46</v>
      </c>
      <c r="B5" s="110" t="s">
        <v>47</v>
      </c>
      <c r="C5" s="125"/>
    </row>
    <row r="6" spans="1:3" ht="21" customHeight="1">
      <c r="A6" s="76">
        <v>301</v>
      </c>
      <c r="B6" s="76" t="s">
        <v>52</v>
      </c>
      <c r="C6" s="77">
        <f>SUM(C7:C13)</f>
        <v>4488.92</v>
      </c>
    </row>
    <row r="7" spans="1:3" ht="21" customHeight="1">
      <c r="A7" s="78" t="s">
        <v>139</v>
      </c>
      <c r="B7" s="76" t="s">
        <v>53</v>
      </c>
      <c r="C7" s="111">
        <v>2045.5</v>
      </c>
    </row>
    <row r="8" spans="1:3" ht="21" customHeight="1">
      <c r="A8" s="78" t="s">
        <v>140</v>
      </c>
      <c r="B8" s="76" t="s">
        <v>54</v>
      </c>
      <c r="C8" s="111">
        <v>1269.04</v>
      </c>
    </row>
    <row r="9" spans="1:3" ht="21" customHeight="1">
      <c r="A9" s="78" t="s">
        <v>141</v>
      </c>
      <c r="B9" s="76" t="s">
        <v>55</v>
      </c>
      <c r="C9" s="111">
        <v>4.59</v>
      </c>
    </row>
    <row r="10" spans="1:3" ht="21" customHeight="1">
      <c r="A10" s="78" t="s">
        <v>142</v>
      </c>
      <c r="B10" s="76" t="s">
        <v>143</v>
      </c>
      <c r="C10" s="111">
        <v>531.05999999999995</v>
      </c>
    </row>
    <row r="11" spans="1:3" ht="21" customHeight="1">
      <c r="A11" s="78" t="s">
        <v>235</v>
      </c>
      <c r="B11" s="76" t="s">
        <v>230</v>
      </c>
      <c r="C11" s="111">
        <v>19.920000000000002</v>
      </c>
    </row>
    <row r="12" spans="1:3" ht="21" customHeight="1">
      <c r="A12" s="78" t="s">
        <v>144</v>
      </c>
      <c r="B12" s="76" t="s">
        <v>145</v>
      </c>
      <c r="C12" s="77">
        <v>220.51</v>
      </c>
    </row>
    <row r="13" spans="1:3" ht="21" customHeight="1">
      <c r="A13" s="78" t="s">
        <v>236</v>
      </c>
      <c r="B13" s="76" t="s">
        <v>146</v>
      </c>
      <c r="C13" s="77">
        <v>398.3</v>
      </c>
    </row>
    <row r="14" spans="1:3" ht="21" customHeight="1">
      <c r="A14" s="78"/>
      <c r="B14" s="76"/>
      <c r="C14" s="77"/>
    </row>
    <row r="15" spans="1:3" ht="21" customHeight="1">
      <c r="A15" s="79"/>
      <c r="B15" s="76"/>
      <c r="C15" s="77"/>
    </row>
    <row r="16" spans="1:3" ht="21" customHeight="1">
      <c r="A16" s="76">
        <v>302</v>
      </c>
      <c r="B16" s="76" t="s">
        <v>56</v>
      </c>
      <c r="C16" s="77">
        <f>SUM(C17:C28)</f>
        <v>767.03</v>
      </c>
    </row>
    <row r="17" spans="1:3" ht="21" customHeight="1">
      <c r="A17" s="78" t="s">
        <v>147</v>
      </c>
      <c r="B17" s="76" t="s">
        <v>57</v>
      </c>
      <c r="C17" s="77">
        <v>36</v>
      </c>
    </row>
    <row r="18" spans="1:3" ht="21" customHeight="1">
      <c r="A18" s="78" t="s">
        <v>148</v>
      </c>
      <c r="B18" s="76" t="s">
        <v>58</v>
      </c>
      <c r="C18" s="77">
        <v>1.5</v>
      </c>
    </row>
    <row r="19" spans="1:3" ht="21" customHeight="1">
      <c r="A19" s="78" t="s">
        <v>237</v>
      </c>
      <c r="B19" s="76" t="s">
        <v>172</v>
      </c>
      <c r="C19" s="77">
        <v>25</v>
      </c>
    </row>
    <row r="20" spans="1:3" ht="21" customHeight="1">
      <c r="A20" s="78" t="s">
        <v>149</v>
      </c>
      <c r="B20" s="76" t="s">
        <v>150</v>
      </c>
      <c r="C20" s="77">
        <v>25</v>
      </c>
    </row>
    <row r="21" spans="1:3" ht="21" customHeight="1">
      <c r="A21" s="78" t="s">
        <v>151</v>
      </c>
      <c r="B21" s="78" t="s">
        <v>152</v>
      </c>
      <c r="C21" s="77">
        <f>95-52.15</f>
        <v>42.85</v>
      </c>
    </row>
    <row r="22" spans="1:3" ht="21" customHeight="1">
      <c r="A22" s="78" t="s">
        <v>238</v>
      </c>
      <c r="B22" s="78" t="s">
        <v>173</v>
      </c>
      <c r="C22" s="77">
        <v>30</v>
      </c>
    </row>
    <row r="23" spans="1:3" ht="21" customHeight="1">
      <c r="A23" s="78" t="s">
        <v>153</v>
      </c>
      <c r="B23" s="75" t="s">
        <v>154</v>
      </c>
      <c r="C23" s="77">
        <v>22</v>
      </c>
    </row>
    <row r="24" spans="1:3" ht="21" customHeight="1">
      <c r="A24" s="78" t="s">
        <v>155</v>
      </c>
      <c r="B24" s="75" t="s">
        <v>156</v>
      </c>
      <c r="C24" s="77">
        <v>5</v>
      </c>
    </row>
    <row r="25" spans="1:3" ht="21" customHeight="1">
      <c r="A25" s="78" t="s">
        <v>157</v>
      </c>
      <c r="B25" s="75" t="s">
        <v>158</v>
      </c>
      <c r="C25" s="77">
        <v>52.15</v>
      </c>
    </row>
    <row r="26" spans="1:3" ht="21" customHeight="1">
      <c r="A26" s="78" t="s">
        <v>159</v>
      </c>
      <c r="B26" s="75" t="s">
        <v>160</v>
      </c>
      <c r="C26" s="77">
        <v>39.83</v>
      </c>
    </row>
    <row r="27" spans="1:3" ht="21" customHeight="1">
      <c r="A27" s="78" t="s">
        <v>161</v>
      </c>
      <c r="B27" s="75" t="s">
        <v>240</v>
      </c>
      <c r="C27" s="77">
        <v>52.15</v>
      </c>
    </row>
    <row r="28" spans="1:3" ht="21" customHeight="1">
      <c r="A28" s="78" t="s">
        <v>162</v>
      </c>
      <c r="B28" s="76" t="s">
        <v>163</v>
      </c>
      <c r="C28" s="77">
        <f>420+15.55</f>
        <v>435.55</v>
      </c>
    </row>
    <row r="29" spans="1:3" ht="21" customHeight="1">
      <c r="A29" s="80"/>
      <c r="B29" s="76"/>
      <c r="C29" s="77"/>
    </row>
    <row r="30" spans="1:3" ht="21" customHeight="1">
      <c r="A30" s="78">
        <v>303</v>
      </c>
      <c r="B30" s="76" t="s">
        <v>164</v>
      </c>
      <c r="C30" s="77">
        <f>SUM(C31:C34)</f>
        <v>2865.32</v>
      </c>
    </row>
    <row r="31" spans="1:3" ht="21" customHeight="1">
      <c r="A31" s="78" t="s">
        <v>165</v>
      </c>
      <c r="B31" s="76" t="s">
        <v>166</v>
      </c>
      <c r="C31" s="81">
        <v>35.4</v>
      </c>
    </row>
    <row r="32" spans="1:3" ht="21" customHeight="1">
      <c r="A32" s="78" t="s">
        <v>167</v>
      </c>
      <c r="B32" s="76" t="s">
        <v>168</v>
      </c>
      <c r="C32" s="81">
        <v>1988.3</v>
      </c>
    </row>
    <row r="33" spans="1:5" ht="21" customHeight="1">
      <c r="A33" s="78" t="s">
        <v>169</v>
      </c>
      <c r="B33" s="76" t="s">
        <v>241</v>
      </c>
      <c r="C33" s="81">
        <v>785.97</v>
      </c>
    </row>
    <row r="34" spans="1:5" ht="21" customHeight="1">
      <c r="A34" s="78" t="s">
        <v>170</v>
      </c>
      <c r="B34" s="76" t="s">
        <v>171</v>
      </c>
      <c r="C34" s="77">
        <v>55.65</v>
      </c>
      <c r="D34" s="112"/>
      <c r="E34" s="112"/>
    </row>
    <row r="35" spans="1:5" ht="21" customHeight="1">
      <c r="A35" s="78"/>
      <c r="B35" s="76"/>
      <c r="C35" s="77"/>
      <c r="D35" s="112"/>
      <c r="E35" s="112"/>
    </row>
    <row r="36" spans="1:5" ht="21" customHeight="1">
      <c r="A36" s="78" t="s">
        <v>232</v>
      </c>
      <c r="B36" s="76" t="s">
        <v>233</v>
      </c>
      <c r="C36" s="77">
        <f>C37</f>
        <v>140</v>
      </c>
      <c r="D36" s="112"/>
      <c r="E36" s="112"/>
    </row>
    <row r="37" spans="1:5" ht="21" customHeight="1">
      <c r="A37" s="78" t="s">
        <v>231</v>
      </c>
      <c r="B37" s="76" t="s">
        <v>234</v>
      </c>
      <c r="C37" s="77">
        <v>140</v>
      </c>
      <c r="D37" s="112"/>
      <c r="E37" s="112"/>
    </row>
    <row r="38" spans="1:5" ht="21" customHeight="1">
      <c r="A38" s="78"/>
      <c r="B38" s="76"/>
      <c r="C38" s="77"/>
      <c r="D38" s="112"/>
      <c r="E38" s="112"/>
    </row>
    <row r="39" spans="1:5" ht="21" customHeight="1">
      <c r="A39" s="121" t="s">
        <v>5</v>
      </c>
      <c r="B39" s="121"/>
      <c r="C39" s="77">
        <f>C6+C16+C30+C36</f>
        <v>8261.27</v>
      </c>
      <c r="D39" s="112"/>
      <c r="E39" s="113"/>
    </row>
    <row r="44" spans="1:5">
      <c r="C44" s="113"/>
    </row>
  </sheetData>
  <mergeCells count="5">
    <mergeCell ref="A39:B39"/>
    <mergeCell ref="A2:C2"/>
    <mergeCell ref="A4:B4"/>
    <mergeCell ref="C4:C5"/>
    <mergeCell ref="A1:C1"/>
  </mergeCells>
  <phoneticPr fontId="21" type="noConversion"/>
  <pageMargins left="1.1299999999999999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H14"/>
  <sheetViews>
    <sheetView showGridLines="0" workbookViewId="0">
      <selection activeCell="A2" sqref="A2:H2"/>
    </sheetView>
  </sheetViews>
  <sheetFormatPr defaultRowHeight="13.5"/>
  <cols>
    <col min="1" max="1" width="16.5" style="28" customWidth="1"/>
    <col min="2" max="2" width="4" style="28" customWidth="1"/>
    <col min="3" max="3" width="39.625" style="28" customWidth="1"/>
    <col min="4" max="4" width="8.875" style="28" customWidth="1"/>
    <col min="5" max="5" width="14.75" style="28" customWidth="1"/>
    <col min="6" max="6" width="10.625" style="28" customWidth="1"/>
    <col min="7" max="7" width="16.5" style="28" customWidth="1"/>
    <col min="8" max="8" width="22.625" style="28" customWidth="1"/>
    <col min="9" max="16384" width="9" style="28"/>
  </cols>
  <sheetData>
    <row r="1" spans="1:8" s="26" customFormat="1">
      <c r="A1" s="115" t="s">
        <v>59</v>
      </c>
      <c r="B1" s="115"/>
      <c r="C1" s="115"/>
      <c r="D1" s="115"/>
      <c r="E1" s="115"/>
      <c r="F1" s="115"/>
      <c r="G1" s="115"/>
    </row>
    <row r="2" spans="1:8" s="27" customFormat="1" ht="22.5">
      <c r="A2" s="116" t="s">
        <v>186</v>
      </c>
      <c r="B2" s="116"/>
      <c r="C2" s="116"/>
      <c r="D2" s="116"/>
      <c r="E2" s="116"/>
      <c r="F2" s="116"/>
      <c r="G2" s="116"/>
      <c r="H2" s="116"/>
    </row>
    <row r="3" spans="1:8">
      <c r="A3" s="3"/>
      <c r="B3" s="1"/>
      <c r="C3" s="4"/>
      <c r="D3" s="1"/>
      <c r="E3" s="132" t="s">
        <v>60</v>
      </c>
      <c r="F3" s="132"/>
      <c r="G3" s="133" t="s">
        <v>45</v>
      </c>
      <c r="H3" s="133"/>
    </row>
    <row r="4" spans="1:8" ht="35.25" customHeight="1">
      <c r="A4" s="118" t="s">
        <v>46</v>
      </c>
      <c r="B4" s="118"/>
      <c r="C4" s="118" t="s">
        <v>47</v>
      </c>
      <c r="D4" s="118" t="s">
        <v>61</v>
      </c>
      <c r="E4" s="118"/>
      <c r="F4" s="118"/>
      <c r="G4" s="118"/>
      <c r="H4" s="134"/>
    </row>
    <row r="5" spans="1:8" ht="34.5" customHeight="1">
      <c r="A5" s="118"/>
      <c r="B5" s="118"/>
      <c r="C5" s="118"/>
      <c r="D5" s="118" t="s">
        <v>5</v>
      </c>
      <c r="E5" s="118"/>
      <c r="F5" s="119" t="s">
        <v>107</v>
      </c>
      <c r="G5" s="119"/>
      <c r="H5" s="9" t="s">
        <v>49</v>
      </c>
    </row>
    <row r="6" spans="1:8" ht="34.5" customHeight="1">
      <c r="A6" s="131">
        <v>207</v>
      </c>
      <c r="B6" s="131"/>
      <c r="C6" s="11" t="s">
        <v>62</v>
      </c>
      <c r="D6" s="131"/>
      <c r="E6" s="131"/>
      <c r="F6" s="131"/>
      <c r="G6" s="131"/>
      <c r="H6" s="11"/>
    </row>
    <row r="7" spans="1:8" ht="34.5" customHeight="1">
      <c r="A7" s="130">
        <v>20707</v>
      </c>
      <c r="B7" s="130"/>
      <c r="C7" s="11" t="s">
        <v>63</v>
      </c>
      <c r="D7" s="131"/>
      <c r="E7" s="131"/>
      <c r="F7" s="131"/>
      <c r="G7" s="131"/>
      <c r="H7" s="11"/>
    </row>
    <row r="8" spans="1:8" ht="34.5" customHeight="1">
      <c r="A8" s="130">
        <v>2070701</v>
      </c>
      <c r="B8" s="130"/>
      <c r="C8" s="12" t="s">
        <v>64</v>
      </c>
      <c r="D8" s="129"/>
      <c r="E8" s="129"/>
      <c r="F8" s="129"/>
      <c r="G8" s="129"/>
      <c r="H8" s="13"/>
    </row>
    <row r="9" spans="1:8" ht="34.5" customHeight="1">
      <c r="A9" s="130">
        <v>2070701</v>
      </c>
      <c r="B9" s="130"/>
      <c r="C9" s="12" t="s">
        <v>65</v>
      </c>
      <c r="D9" s="129"/>
      <c r="E9" s="129"/>
      <c r="F9" s="129"/>
      <c r="G9" s="129"/>
      <c r="H9" s="13"/>
    </row>
    <row r="10" spans="1:8" ht="34.5" customHeight="1">
      <c r="A10" s="130"/>
      <c r="B10" s="130"/>
      <c r="C10" s="12"/>
      <c r="D10" s="129"/>
      <c r="E10" s="129"/>
      <c r="F10" s="129"/>
      <c r="G10" s="129"/>
      <c r="H10" s="13"/>
    </row>
    <row r="11" spans="1:8" ht="34.5" customHeight="1">
      <c r="A11" s="130"/>
      <c r="B11" s="130"/>
      <c r="C11" s="12"/>
      <c r="D11" s="129"/>
      <c r="E11" s="129"/>
      <c r="F11" s="129"/>
      <c r="G11" s="129"/>
      <c r="H11" s="13"/>
    </row>
    <row r="12" spans="1:8" ht="34.5" customHeight="1">
      <c r="A12" s="128" t="s">
        <v>50</v>
      </c>
      <c r="B12" s="128"/>
      <c r="C12" s="14" t="s">
        <v>50</v>
      </c>
      <c r="D12" s="129"/>
      <c r="E12" s="129"/>
      <c r="F12" s="129"/>
      <c r="G12" s="129"/>
      <c r="H12" s="13"/>
    </row>
    <row r="13" spans="1:8" ht="34.5" customHeight="1">
      <c r="A13" s="120" t="s">
        <v>5</v>
      </c>
      <c r="B13" s="120"/>
      <c r="C13" s="120"/>
      <c r="D13" s="120"/>
      <c r="E13" s="120"/>
      <c r="F13" s="120"/>
      <c r="G13" s="120"/>
      <c r="H13" s="8"/>
    </row>
    <row r="14" spans="1:8" ht="49.5" customHeight="1">
      <c r="A14" s="127" t="s">
        <v>99</v>
      </c>
      <c r="B14" s="127"/>
      <c r="C14" s="127"/>
      <c r="D14" s="127"/>
      <c r="E14" s="127"/>
      <c r="F14" s="127"/>
      <c r="G14" s="127"/>
      <c r="H14" s="127"/>
    </row>
  </sheetData>
  <mergeCells count="34">
    <mergeCell ref="A1:G1"/>
    <mergeCell ref="D5:E5"/>
    <mergeCell ref="F5:G5"/>
    <mergeCell ref="C4:C5"/>
    <mergeCell ref="A4:B5"/>
    <mergeCell ref="A2:H2"/>
    <mergeCell ref="E3:F3"/>
    <mergeCell ref="G3:H3"/>
    <mergeCell ref="D4:H4"/>
    <mergeCell ref="A6:B6"/>
    <mergeCell ref="D6:E6"/>
    <mergeCell ref="F6:G6"/>
    <mergeCell ref="A7:B7"/>
    <mergeCell ref="D7:E7"/>
    <mergeCell ref="F7:G7"/>
    <mergeCell ref="A8:B8"/>
    <mergeCell ref="D8:E8"/>
    <mergeCell ref="F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4:H14"/>
    <mergeCell ref="A12:B12"/>
    <mergeCell ref="D12:E12"/>
    <mergeCell ref="F12:G12"/>
    <mergeCell ref="A13:C13"/>
    <mergeCell ref="D13:E13"/>
    <mergeCell ref="F13:G13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9"/>
  <sheetViews>
    <sheetView showGridLines="0" workbookViewId="0">
      <selection activeCell="J14" sqref="J14"/>
    </sheetView>
  </sheetViews>
  <sheetFormatPr defaultColWidth="11.75" defaultRowHeight="13.5"/>
  <cols>
    <col min="1" max="1" width="11.75" style="28"/>
    <col min="2" max="2" width="7.5" style="28" customWidth="1"/>
    <col min="3" max="3" width="24.5" style="28" customWidth="1"/>
    <col min="4" max="4" width="8.875" style="28" customWidth="1"/>
    <col min="5" max="5" width="5.375" style="28" customWidth="1"/>
    <col min="6" max="6" width="10.625" style="28" customWidth="1"/>
    <col min="7" max="7" width="12.25" style="28" customWidth="1"/>
    <col min="8" max="8" width="0.25" style="28" customWidth="1"/>
    <col min="9" max="16384" width="11.75" style="28"/>
  </cols>
  <sheetData>
    <row r="1" spans="1:8" s="26" customFormat="1">
      <c r="A1" s="115" t="s">
        <v>66</v>
      </c>
      <c r="B1" s="115"/>
      <c r="C1" s="115"/>
      <c r="D1" s="115"/>
      <c r="E1" s="115"/>
      <c r="F1" s="115"/>
      <c r="G1" s="115"/>
    </row>
    <row r="2" spans="1:8" s="27" customFormat="1" ht="22.5">
      <c r="A2" s="116" t="s">
        <v>187</v>
      </c>
      <c r="B2" s="116"/>
      <c r="C2" s="116"/>
      <c r="D2" s="116"/>
      <c r="E2" s="116"/>
      <c r="F2" s="116"/>
      <c r="G2" s="116"/>
      <c r="H2" s="116"/>
    </row>
    <row r="3" spans="1:8" ht="21" customHeight="1">
      <c r="A3" s="5"/>
      <c r="B3" s="10"/>
      <c r="C3" s="10"/>
      <c r="D3" s="1"/>
      <c r="E3" s="138" t="s">
        <v>45</v>
      </c>
      <c r="F3" s="138"/>
      <c r="G3" s="138"/>
      <c r="H3" s="16"/>
    </row>
    <row r="4" spans="1:8" ht="35.25" customHeight="1">
      <c r="A4" s="118" t="s">
        <v>46</v>
      </c>
      <c r="B4" s="118"/>
      <c r="C4" s="118" t="s">
        <v>47</v>
      </c>
      <c r="D4" s="139" t="s">
        <v>67</v>
      </c>
      <c r="E4" s="140"/>
      <c r="F4" s="140"/>
      <c r="G4" s="140"/>
      <c r="H4" s="141"/>
    </row>
    <row r="5" spans="1:8" ht="34.5" customHeight="1">
      <c r="A5" s="118"/>
      <c r="B5" s="118"/>
      <c r="C5" s="118"/>
      <c r="D5" s="118" t="s">
        <v>5</v>
      </c>
      <c r="E5" s="118"/>
      <c r="F5" s="25" t="s">
        <v>107</v>
      </c>
      <c r="G5" s="142" t="s">
        <v>108</v>
      </c>
      <c r="H5" s="143"/>
    </row>
    <row r="6" spans="1:8" ht="41.25" customHeight="1">
      <c r="A6" s="130">
        <v>223</v>
      </c>
      <c r="B6" s="130"/>
      <c r="C6" s="24" t="s">
        <v>68</v>
      </c>
      <c r="D6" s="135"/>
      <c r="E6" s="135"/>
      <c r="F6" s="23"/>
      <c r="G6" s="135"/>
      <c r="H6" s="135"/>
    </row>
    <row r="7" spans="1:8" ht="41.25" customHeight="1">
      <c r="A7" s="130">
        <v>22301</v>
      </c>
      <c r="B7" s="130"/>
      <c r="C7" s="24" t="s">
        <v>69</v>
      </c>
      <c r="D7" s="130"/>
      <c r="E7" s="130"/>
      <c r="F7" s="24"/>
      <c r="G7" s="130"/>
      <c r="H7" s="130"/>
    </row>
    <row r="8" spans="1:8" ht="41.25" customHeight="1">
      <c r="A8" s="130">
        <v>2230101</v>
      </c>
      <c r="B8" s="130"/>
      <c r="C8" s="24" t="s">
        <v>70</v>
      </c>
      <c r="D8" s="130"/>
      <c r="E8" s="130"/>
      <c r="F8" s="24"/>
      <c r="G8" s="130"/>
      <c r="H8" s="130"/>
    </row>
    <row r="9" spans="1:8" ht="41.25" customHeight="1">
      <c r="A9" s="130"/>
      <c r="B9" s="130"/>
      <c r="C9" s="24"/>
      <c r="D9" s="130"/>
      <c r="E9" s="130"/>
      <c r="F9" s="24"/>
      <c r="G9" s="130"/>
      <c r="H9" s="130"/>
    </row>
    <row r="10" spans="1:8" ht="41.25" customHeight="1">
      <c r="A10" s="130"/>
      <c r="B10" s="130"/>
      <c r="C10" s="24"/>
      <c r="D10" s="130"/>
      <c r="E10" s="130"/>
      <c r="F10" s="24"/>
      <c r="G10" s="130"/>
      <c r="H10" s="130"/>
    </row>
    <row r="11" spans="1:8" ht="41.25" customHeight="1">
      <c r="A11" s="130"/>
      <c r="B11" s="130"/>
      <c r="C11" s="24"/>
      <c r="D11" s="130"/>
      <c r="E11" s="130"/>
      <c r="F11" s="24"/>
      <c r="G11" s="130"/>
      <c r="H11" s="130"/>
    </row>
    <row r="12" spans="1:8" ht="41.25" customHeight="1">
      <c r="A12" s="137" t="s">
        <v>50</v>
      </c>
      <c r="B12" s="137"/>
      <c r="C12" s="48" t="s">
        <v>50</v>
      </c>
      <c r="D12" s="130"/>
      <c r="E12" s="130"/>
      <c r="F12" s="24"/>
      <c r="G12" s="130"/>
      <c r="H12" s="130"/>
    </row>
    <row r="13" spans="1:8" ht="41.25" customHeight="1">
      <c r="A13" s="135"/>
      <c r="B13" s="135"/>
      <c r="C13" s="24"/>
      <c r="D13" s="130"/>
      <c r="E13" s="130"/>
      <c r="F13" s="24"/>
      <c r="G13" s="130"/>
      <c r="H13" s="130"/>
    </row>
    <row r="14" spans="1:8" ht="41.25" customHeight="1">
      <c r="A14" s="135"/>
      <c r="B14" s="135"/>
      <c r="C14" s="24"/>
      <c r="D14" s="130"/>
      <c r="E14" s="130"/>
      <c r="F14" s="24"/>
      <c r="G14" s="130"/>
      <c r="H14" s="130"/>
    </row>
    <row r="15" spans="1:8" ht="41.25" customHeight="1">
      <c r="A15" s="135"/>
      <c r="B15" s="135"/>
      <c r="C15" s="24"/>
      <c r="D15" s="130"/>
      <c r="E15" s="130"/>
      <c r="F15" s="24"/>
      <c r="G15" s="130"/>
      <c r="H15" s="130"/>
    </row>
    <row r="16" spans="1:8" ht="41.25" customHeight="1">
      <c r="A16" s="135"/>
      <c r="B16" s="135"/>
      <c r="C16" s="24"/>
      <c r="D16" s="130"/>
      <c r="E16" s="130"/>
      <c r="F16" s="24"/>
      <c r="G16" s="130"/>
      <c r="H16" s="130"/>
    </row>
    <row r="17" spans="1:8" ht="41.25" customHeight="1">
      <c r="A17" s="135"/>
      <c r="B17" s="135"/>
      <c r="C17" s="24"/>
      <c r="D17" s="130"/>
      <c r="E17" s="130"/>
      <c r="F17" s="24"/>
      <c r="G17" s="130"/>
      <c r="H17" s="130"/>
    </row>
    <row r="18" spans="1:8" ht="41.25" customHeight="1">
      <c r="A18" s="135" t="s">
        <v>5</v>
      </c>
      <c r="B18" s="135"/>
      <c r="C18" s="135"/>
      <c r="D18" s="135"/>
      <c r="E18" s="135"/>
      <c r="F18" s="23"/>
      <c r="G18" s="135"/>
      <c r="H18" s="135"/>
    </row>
    <row r="19" spans="1:8" ht="61.5" customHeight="1">
      <c r="A19" s="136" t="s">
        <v>71</v>
      </c>
      <c r="B19" s="136"/>
      <c r="C19" s="136"/>
      <c r="D19" s="136"/>
      <c r="E19" s="136"/>
      <c r="F19" s="136"/>
      <c r="G19" s="136"/>
      <c r="H19" s="136"/>
    </row>
  </sheetData>
  <mergeCells count="48">
    <mergeCell ref="A1:G1"/>
    <mergeCell ref="A2:H2"/>
    <mergeCell ref="E3:G3"/>
    <mergeCell ref="D4:H4"/>
    <mergeCell ref="C4:C5"/>
    <mergeCell ref="A4:B5"/>
    <mergeCell ref="D5:E5"/>
    <mergeCell ref="G5:H5"/>
    <mergeCell ref="A6:B6"/>
    <mergeCell ref="D6:E6"/>
    <mergeCell ref="G6:H6"/>
    <mergeCell ref="A7:B7"/>
    <mergeCell ref="D7:E7"/>
    <mergeCell ref="G7:H7"/>
    <mergeCell ref="A8:B8"/>
    <mergeCell ref="D8:E8"/>
    <mergeCell ref="G8:H8"/>
    <mergeCell ref="G9:H9"/>
    <mergeCell ref="A10:B10"/>
    <mergeCell ref="D10:E10"/>
    <mergeCell ref="G10:H10"/>
    <mergeCell ref="A12:B12"/>
    <mergeCell ref="D12:E12"/>
    <mergeCell ref="G12:H12"/>
    <mergeCell ref="D16:E16"/>
    <mergeCell ref="G16:H16"/>
    <mergeCell ref="A14:B14"/>
    <mergeCell ref="D14:E14"/>
    <mergeCell ref="G14:H14"/>
    <mergeCell ref="A15:B15"/>
    <mergeCell ref="D15:E15"/>
    <mergeCell ref="G15:H15"/>
    <mergeCell ref="A13:B13"/>
    <mergeCell ref="D13:E13"/>
    <mergeCell ref="G13:H13"/>
    <mergeCell ref="A16:B16"/>
    <mergeCell ref="A18:C18"/>
    <mergeCell ref="D18:E18"/>
    <mergeCell ref="G18:H18"/>
    <mergeCell ref="A19:H19"/>
    <mergeCell ref="A17:B17"/>
    <mergeCell ref="D17:E17"/>
    <mergeCell ref="G17:H17"/>
    <mergeCell ref="A11:B11"/>
    <mergeCell ref="D11:E11"/>
    <mergeCell ref="G11:H11"/>
    <mergeCell ref="A9:B9"/>
    <mergeCell ref="D9:E9"/>
  </mergeCells>
  <phoneticPr fontId="2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workbookViewId="0">
      <selection activeCell="A2" sqref="A2:E2"/>
    </sheetView>
  </sheetViews>
  <sheetFormatPr defaultColWidth="19.875" defaultRowHeight="13.5"/>
  <cols>
    <col min="1" max="1" width="32.125" style="28" customWidth="1"/>
    <col min="2" max="2" width="7.5" style="28" customWidth="1"/>
    <col min="3" max="3" width="11.75" style="28" customWidth="1"/>
    <col min="4" max="4" width="27.125" style="28" customWidth="1"/>
    <col min="5" max="5" width="10.5" style="28" customWidth="1"/>
    <col min="6" max="16384" width="19.875" style="28"/>
  </cols>
  <sheetData>
    <row r="1" spans="1:5" s="26" customFormat="1" ht="23.25" customHeight="1">
      <c r="A1" s="115" t="s">
        <v>72</v>
      </c>
      <c r="B1" s="115"/>
      <c r="C1" s="115"/>
      <c r="D1" s="115"/>
      <c r="E1" s="115"/>
    </row>
    <row r="2" spans="1:5" s="27" customFormat="1" ht="30" customHeight="1">
      <c r="A2" s="116" t="s">
        <v>182</v>
      </c>
      <c r="B2" s="116"/>
      <c r="C2" s="116"/>
      <c r="D2" s="116"/>
      <c r="E2" s="116"/>
    </row>
    <row r="3" spans="1:5">
      <c r="A3" s="132"/>
      <c r="B3" s="132"/>
      <c r="C3" s="1"/>
      <c r="D3" s="1"/>
      <c r="E3" s="16" t="s">
        <v>45</v>
      </c>
    </row>
    <row r="4" spans="1:5" ht="18.95" customHeight="1">
      <c r="A4" s="119" t="s">
        <v>73</v>
      </c>
      <c r="B4" s="119"/>
      <c r="C4" s="119"/>
      <c r="D4" s="119" t="s">
        <v>74</v>
      </c>
      <c r="E4" s="119"/>
    </row>
    <row r="5" spans="1:5" ht="18.95" customHeight="1">
      <c r="A5" s="21" t="s">
        <v>3</v>
      </c>
      <c r="B5" s="119" t="s">
        <v>102</v>
      </c>
      <c r="C5" s="119"/>
      <c r="D5" s="21" t="s">
        <v>3</v>
      </c>
      <c r="E5" s="21" t="s">
        <v>4</v>
      </c>
    </row>
    <row r="6" spans="1:5" ht="18.95" customHeight="1">
      <c r="A6" s="12" t="s">
        <v>7</v>
      </c>
      <c r="B6" s="135">
        <v>7841.27</v>
      </c>
      <c r="C6" s="135"/>
      <c r="D6" s="12" t="s">
        <v>8</v>
      </c>
      <c r="E6" s="73"/>
    </row>
    <row r="7" spans="1:5" ht="18.95" customHeight="1">
      <c r="A7" s="12" t="s">
        <v>100</v>
      </c>
      <c r="B7" s="135"/>
      <c r="C7" s="135"/>
      <c r="D7" s="12" t="s">
        <v>10</v>
      </c>
      <c r="E7" s="73"/>
    </row>
    <row r="8" spans="1:5" ht="18.95" customHeight="1">
      <c r="A8" s="12" t="s">
        <v>101</v>
      </c>
      <c r="B8" s="135"/>
      <c r="C8" s="135"/>
      <c r="D8" s="12" t="s">
        <v>12</v>
      </c>
      <c r="E8" s="73"/>
    </row>
    <row r="9" spans="1:5" ht="18.95" customHeight="1">
      <c r="A9" s="12" t="s">
        <v>75</v>
      </c>
      <c r="B9" s="135">
        <v>220</v>
      </c>
      <c r="C9" s="135"/>
      <c r="D9" s="12" t="s">
        <v>14</v>
      </c>
      <c r="E9" s="73"/>
    </row>
    <row r="10" spans="1:5" ht="18.95" customHeight="1">
      <c r="A10" s="12" t="s">
        <v>76</v>
      </c>
      <c r="B10" s="135">
        <v>200</v>
      </c>
      <c r="C10" s="135"/>
      <c r="D10" s="12" t="s">
        <v>15</v>
      </c>
      <c r="E10" s="73"/>
    </row>
    <row r="11" spans="1:5" ht="18.95" customHeight="1">
      <c r="A11" s="12" t="s">
        <v>77</v>
      </c>
      <c r="B11" s="135"/>
      <c r="C11" s="135"/>
      <c r="D11" s="12" t="s">
        <v>16</v>
      </c>
      <c r="E11" s="73"/>
    </row>
    <row r="12" spans="1:5" ht="18.95" customHeight="1">
      <c r="A12" s="12" t="s">
        <v>60</v>
      </c>
      <c r="B12" s="135"/>
      <c r="C12" s="135"/>
      <c r="D12" s="12" t="s">
        <v>17</v>
      </c>
      <c r="E12" s="73"/>
    </row>
    <row r="13" spans="1:5" ht="18.95" customHeight="1">
      <c r="A13" s="12"/>
      <c r="B13" s="135"/>
      <c r="C13" s="135"/>
      <c r="D13" s="12" t="s">
        <v>18</v>
      </c>
      <c r="E13" s="73"/>
    </row>
    <row r="14" spans="1:5" ht="18.95" customHeight="1">
      <c r="A14" s="12"/>
      <c r="B14" s="135"/>
      <c r="C14" s="135"/>
      <c r="D14" s="12" t="s">
        <v>19</v>
      </c>
      <c r="E14" s="73">
        <v>220.5</v>
      </c>
    </row>
    <row r="15" spans="1:5" ht="18.95" customHeight="1">
      <c r="A15" s="12"/>
      <c r="B15" s="135"/>
      <c r="C15" s="135"/>
      <c r="D15" s="12" t="s">
        <v>20</v>
      </c>
      <c r="E15" s="73"/>
    </row>
    <row r="16" spans="1:5" ht="18.95" customHeight="1">
      <c r="A16" s="12"/>
      <c r="B16" s="135"/>
      <c r="C16" s="135"/>
      <c r="D16" s="12" t="s">
        <v>21</v>
      </c>
      <c r="E16" s="73"/>
    </row>
    <row r="17" spans="1:5" ht="18.95" customHeight="1">
      <c r="A17" s="12"/>
      <c r="B17" s="135"/>
      <c r="C17" s="135"/>
      <c r="D17" s="12" t="s">
        <v>22</v>
      </c>
      <c r="E17" s="73">
        <v>7642.47</v>
      </c>
    </row>
    <row r="18" spans="1:5" ht="18.95" customHeight="1">
      <c r="A18" s="12"/>
      <c r="B18" s="135"/>
      <c r="C18" s="135"/>
      <c r="D18" s="12" t="s">
        <v>23</v>
      </c>
      <c r="E18" s="73"/>
    </row>
    <row r="19" spans="1:5" ht="18.95" customHeight="1">
      <c r="A19" s="12"/>
      <c r="B19" s="135"/>
      <c r="C19" s="135"/>
      <c r="D19" s="12" t="s">
        <v>24</v>
      </c>
      <c r="E19" s="73"/>
    </row>
    <row r="20" spans="1:5" ht="18.95" customHeight="1">
      <c r="A20" s="12"/>
      <c r="B20" s="135"/>
      <c r="C20" s="135"/>
      <c r="D20" s="12" t="s">
        <v>25</v>
      </c>
      <c r="E20" s="73"/>
    </row>
    <row r="21" spans="1:5" ht="18.95" customHeight="1">
      <c r="A21" s="12"/>
      <c r="B21" s="135"/>
      <c r="C21" s="135"/>
      <c r="D21" s="12" t="s">
        <v>26</v>
      </c>
      <c r="E21" s="73"/>
    </row>
    <row r="22" spans="1:5" ht="18.95" customHeight="1">
      <c r="A22" s="12"/>
      <c r="B22" s="135"/>
      <c r="C22" s="135"/>
      <c r="D22" s="12" t="s">
        <v>27</v>
      </c>
      <c r="E22" s="73"/>
    </row>
    <row r="23" spans="1:5" ht="18.95" customHeight="1">
      <c r="A23" s="12"/>
      <c r="B23" s="135"/>
      <c r="C23" s="135"/>
      <c r="D23" s="12" t="s">
        <v>28</v>
      </c>
      <c r="E23" s="73"/>
    </row>
    <row r="24" spans="1:5" ht="18.95" customHeight="1">
      <c r="A24" s="12" t="s">
        <v>60</v>
      </c>
      <c r="B24" s="135"/>
      <c r="C24" s="135"/>
      <c r="D24" s="12" t="s">
        <v>29</v>
      </c>
      <c r="E24" s="73">
        <v>398.3</v>
      </c>
    </row>
    <row r="25" spans="1:5" ht="18.95" customHeight="1">
      <c r="A25" s="12"/>
      <c r="B25" s="135"/>
      <c r="C25" s="135"/>
      <c r="D25" s="12" t="s">
        <v>30</v>
      </c>
      <c r="E25" s="73"/>
    </row>
    <row r="26" spans="1:5" ht="18.95" customHeight="1">
      <c r="A26" s="12"/>
      <c r="B26" s="135"/>
      <c r="C26" s="135"/>
      <c r="D26" s="11" t="s">
        <v>31</v>
      </c>
      <c r="E26" s="73"/>
    </row>
    <row r="27" spans="1:5" ht="18.95" customHeight="1">
      <c r="A27" s="12"/>
      <c r="B27" s="135"/>
      <c r="C27" s="135"/>
      <c r="D27" s="12" t="s">
        <v>32</v>
      </c>
      <c r="E27" s="73"/>
    </row>
    <row r="28" spans="1:5" ht="18.95" customHeight="1">
      <c r="A28" s="12" t="s">
        <v>77</v>
      </c>
      <c r="B28" s="135"/>
      <c r="C28" s="135"/>
      <c r="D28" s="12" t="s">
        <v>33</v>
      </c>
      <c r="E28" s="73"/>
    </row>
    <row r="29" spans="1:5" ht="18.95" customHeight="1">
      <c r="A29" s="22"/>
      <c r="B29" s="135"/>
      <c r="C29" s="135"/>
      <c r="D29" s="12" t="s">
        <v>34</v>
      </c>
      <c r="E29" s="73"/>
    </row>
    <row r="30" spans="1:5" ht="18.95" customHeight="1">
      <c r="A30" s="9"/>
      <c r="B30" s="134"/>
      <c r="C30" s="134"/>
      <c r="D30" s="9"/>
      <c r="E30" s="74"/>
    </row>
    <row r="31" spans="1:5" ht="18.95" customHeight="1">
      <c r="A31" s="9" t="s">
        <v>35</v>
      </c>
      <c r="B31" s="134">
        <f>SUM(B6:B30)</f>
        <v>8261.27</v>
      </c>
      <c r="C31" s="134"/>
      <c r="D31" s="9" t="s">
        <v>36</v>
      </c>
      <c r="E31" s="74">
        <f>SUM(E6:E30)</f>
        <v>8261.27</v>
      </c>
    </row>
    <row r="32" spans="1:5" ht="18.95" customHeight="1">
      <c r="A32" s="12" t="s">
        <v>37</v>
      </c>
      <c r="B32" s="135"/>
      <c r="C32" s="135"/>
      <c r="D32" s="12" t="s">
        <v>38</v>
      </c>
      <c r="E32" s="74"/>
    </row>
    <row r="33" spans="1:5" ht="18.95" customHeight="1">
      <c r="A33" s="12" t="s">
        <v>39</v>
      </c>
      <c r="B33" s="135"/>
      <c r="C33" s="135"/>
      <c r="D33" s="12" t="s">
        <v>39</v>
      </c>
      <c r="E33" s="74"/>
    </row>
    <row r="34" spans="1:5" ht="18.95" customHeight="1">
      <c r="A34" s="12" t="s">
        <v>40</v>
      </c>
      <c r="B34" s="135"/>
      <c r="C34" s="135"/>
      <c r="D34" s="12" t="s">
        <v>40</v>
      </c>
      <c r="E34" s="74"/>
    </row>
    <row r="35" spans="1:5" ht="18.95" customHeight="1">
      <c r="A35" s="12" t="s">
        <v>41</v>
      </c>
      <c r="B35" s="135"/>
      <c r="C35" s="135"/>
      <c r="D35" s="12" t="s">
        <v>41</v>
      </c>
      <c r="E35" s="74"/>
    </row>
    <row r="36" spans="1:5" ht="18.95" customHeight="1">
      <c r="A36" s="12" t="s">
        <v>78</v>
      </c>
      <c r="B36" s="135"/>
      <c r="C36" s="135"/>
      <c r="D36" s="12" t="s">
        <v>78</v>
      </c>
      <c r="E36" s="74"/>
    </row>
    <row r="37" spans="1:5" ht="18.95" customHeight="1">
      <c r="A37" s="12" t="s">
        <v>79</v>
      </c>
      <c r="B37" s="135"/>
      <c r="C37" s="135"/>
      <c r="D37" s="12" t="s">
        <v>79</v>
      </c>
      <c r="E37" s="74"/>
    </row>
    <row r="38" spans="1:5" ht="18.95" customHeight="1">
      <c r="A38" s="9" t="s">
        <v>42</v>
      </c>
      <c r="B38" s="134">
        <f>B31</f>
        <v>8261.27</v>
      </c>
      <c r="C38" s="134"/>
      <c r="D38" s="9" t="s">
        <v>43</v>
      </c>
      <c r="E38" s="72">
        <f>E31</f>
        <v>8261.27</v>
      </c>
    </row>
  </sheetData>
  <mergeCells count="39">
    <mergeCell ref="A1:E1"/>
    <mergeCell ref="B6:C6"/>
    <mergeCell ref="A2:E2"/>
    <mergeCell ref="A3:B3"/>
    <mergeCell ref="A4:C4"/>
    <mergeCell ref="D4:E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7:C37"/>
    <mergeCell ref="B38:C38"/>
    <mergeCell ref="B31:C31"/>
    <mergeCell ref="B32:C32"/>
    <mergeCell ref="B33:C33"/>
    <mergeCell ref="B34:C34"/>
    <mergeCell ref="B35:C35"/>
    <mergeCell ref="B36:C36"/>
    <mergeCell ref="B30:C30"/>
    <mergeCell ref="B19:C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</mergeCells>
  <phoneticPr fontId="2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I18"/>
  <sheetViews>
    <sheetView showGridLines="0" topLeftCell="A4" workbookViewId="0">
      <selection activeCell="L15" sqref="L15"/>
    </sheetView>
  </sheetViews>
  <sheetFormatPr defaultRowHeight="13.5"/>
  <cols>
    <col min="1" max="1" width="15.375" style="40" customWidth="1"/>
    <col min="2" max="2" width="18" style="40" customWidth="1"/>
    <col min="3" max="3" width="16.5" style="40" customWidth="1"/>
    <col min="4" max="4" width="8.875" style="40" customWidth="1"/>
    <col min="5" max="8" width="15.875" style="40" customWidth="1"/>
    <col min="9" max="9" width="11.25" style="40" customWidth="1"/>
    <col min="10" max="16384" width="9" style="40"/>
  </cols>
  <sheetData>
    <row r="1" spans="1:9" s="19" customFormat="1">
      <c r="A1" s="115" t="s">
        <v>91</v>
      </c>
      <c r="B1" s="115"/>
      <c r="C1" s="115"/>
      <c r="D1" s="115"/>
      <c r="E1" s="115"/>
      <c r="F1" s="115"/>
      <c r="G1" s="115"/>
      <c r="H1" s="36"/>
      <c r="I1" s="36"/>
    </row>
    <row r="2" spans="1:9" s="39" customFormat="1" ht="22.5">
      <c r="A2" s="144" t="s">
        <v>181</v>
      </c>
      <c r="B2" s="144"/>
      <c r="C2" s="144"/>
      <c r="D2" s="144"/>
      <c r="E2" s="144"/>
      <c r="F2" s="144"/>
      <c r="G2" s="144"/>
      <c r="H2" s="144"/>
      <c r="I2" s="144"/>
    </row>
    <row r="3" spans="1:9" ht="24.75" customHeight="1">
      <c r="A3" s="142" t="s">
        <v>109</v>
      </c>
      <c r="B3" s="143"/>
      <c r="C3" s="119" t="s">
        <v>5</v>
      </c>
      <c r="D3" s="119" t="s">
        <v>37</v>
      </c>
      <c r="E3" s="119" t="s">
        <v>103</v>
      </c>
      <c r="F3" s="119" t="s">
        <v>80</v>
      </c>
      <c r="G3" s="119" t="s">
        <v>104</v>
      </c>
      <c r="H3" s="119" t="s">
        <v>105</v>
      </c>
      <c r="I3" s="119" t="s">
        <v>81</v>
      </c>
    </row>
    <row r="4" spans="1:9" ht="24.75" customHeight="1">
      <c r="A4" s="42" t="s">
        <v>46</v>
      </c>
      <c r="B4" s="42" t="s">
        <v>47</v>
      </c>
      <c r="C4" s="119"/>
      <c r="D4" s="119"/>
      <c r="E4" s="119"/>
      <c r="F4" s="119"/>
      <c r="G4" s="119"/>
      <c r="H4" s="119"/>
      <c r="I4" s="119"/>
    </row>
    <row r="5" spans="1:9" ht="31.5" customHeight="1">
      <c r="A5" s="84" t="s">
        <v>124</v>
      </c>
      <c r="B5" s="85" t="s">
        <v>125</v>
      </c>
      <c r="C5" s="88">
        <f>SUM(D5:I5)</f>
        <v>7642.47</v>
      </c>
      <c r="D5" s="82"/>
      <c r="E5" s="88">
        <f>E6</f>
        <v>7222.47</v>
      </c>
      <c r="F5" s="83"/>
      <c r="G5" s="83"/>
      <c r="H5" s="82">
        <v>220</v>
      </c>
      <c r="I5" s="82">
        <v>200</v>
      </c>
    </row>
    <row r="6" spans="1:9" ht="31.5" customHeight="1">
      <c r="A6" s="84" t="s">
        <v>126</v>
      </c>
      <c r="B6" s="85" t="s">
        <v>127</v>
      </c>
      <c r="C6" s="88">
        <f t="shared" ref="C6:C8" si="0">SUM(D6:I6)</f>
        <v>7642.47</v>
      </c>
      <c r="D6" s="82"/>
      <c r="E6" s="88">
        <f>E8</f>
        <v>7222.47</v>
      </c>
      <c r="F6" s="82"/>
      <c r="G6" s="82"/>
      <c r="H6" s="82">
        <v>220</v>
      </c>
      <c r="I6" s="82">
        <v>200</v>
      </c>
    </row>
    <row r="7" spans="1:9" ht="31.5" customHeight="1">
      <c r="A7" s="86" t="s">
        <v>128</v>
      </c>
      <c r="B7" s="87" t="s">
        <v>129</v>
      </c>
      <c r="C7" s="88"/>
      <c r="D7" s="82"/>
      <c r="E7" s="88"/>
      <c r="F7" s="82"/>
      <c r="G7" s="82"/>
      <c r="H7" s="82"/>
      <c r="I7" s="82"/>
    </row>
    <row r="8" spans="1:9" ht="31.5" customHeight="1">
      <c r="A8" s="86" t="s">
        <v>174</v>
      </c>
      <c r="B8" s="87" t="s">
        <v>175</v>
      </c>
      <c r="C8" s="88">
        <f t="shared" si="0"/>
        <v>7642.47</v>
      </c>
      <c r="D8" s="82"/>
      <c r="E8" s="88">
        <f>7642.47-420</f>
        <v>7222.47</v>
      </c>
      <c r="F8" s="82"/>
      <c r="G8" s="82"/>
      <c r="H8" s="82">
        <v>220</v>
      </c>
      <c r="I8" s="82">
        <v>200</v>
      </c>
    </row>
    <row r="9" spans="1:9" ht="31.5" customHeight="1">
      <c r="A9" s="86"/>
      <c r="B9" s="87"/>
      <c r="C9" s="88"/>
      <c r="D9" s="82"/>
      <c r="E9" s="90"/>
      <c r="F9" s="82"/>
      <c r="G9" s="82"/>
      <c r="H9" s="82"/>
      <c r="I9" s="82"/>
    </row>
    <row r="10" spans="1:9" ht="31.5" customHeight="1">
      <c r="A10" s="84" t="s">
        <v>176</v>
      </c>
      <c r="B10" s="87" t="s">
        <v>130</v>
      </c>
      <c r="C10" s="88">
        <f>E10</f>
        <v>220.5</v>
      </c>
      <c r="D10" s="82"/>
      <c r="E10" s="88">
        <f>E11</f>
        <v>220.5</v>
      </c>
      <c r="F10" s="82"/>
      <c r="G10" s="82"/>
      <c r="H10" s="82"/>
      <c r="I10" s="82"/>
    </row>
    <row r="11" spans="1:9" ht="31.5" customHeight="1">
      <c r="A11" s="84" t="s">
        <v>177</v>
      </c>
      <c r="B11" s="87" t="s">
        <v>178</v>
      </c>
      <c r="C11" s="88">
        <f t="shared" ref="C11:C12" si="1">E11</f>
        <v>220.5</v>
      </c>
      <c r="D11" s="82"/>
      <c r="E11" s="88">
        <f>E12</f>
        <v>220.5</v>
      </c>
      <c r="F11" s="82"/>
      <c r="G11" s="82"/>
      <c r="H11" s="82"/>
      <c r="I11" s="82"/>
    </row>
    <row r="12" spans="1:9" ht="31.5" customHeight="1">
      <c r="A12" s="84" t="s">
        <v>179</v>
      </c>
      <c r="B12" s="87" t="s">
        <v>180</v>
      </c>
      <c r="C12" s="88">
        <f t="shared" si="1"/>
        <v>220.5</v>
      </c>
      <c r="D12" s="82"/>
      <c r="E12" s="88">
        <v>220.5</v>
      </c>
      <c r="F12" s="82"/>
      <c r="G12" s="82"/>
      <c r="H12" s="82"/>
      <c r="I12" s="82"/>
    </row>
    <row r="13" spans="1:9" ht="31.5" customHeight="1">
      <c r="A13" s="84"/>
      <c r="B13" s="87"/>
      <c r="C13" s="88"/>
      <c r="D13" s="82"/>
      <c r="E13" s="90"/>
      <c r="F13" s="82"/>
      <c r="G13" s="82"/>
      <c r="H13" s="82"/>
      <c r="I13" s="82"/>
    </row>
    <row r="14" spans="1:9" ht="31.5" customHeight="1">
      <c r="A14" s="84" t="s">
        <v>133</v>
      </c>
      <c r="B14" s="87" t="s">
        <v>134</v>
      </c>
      <c r="C14" s="88">
        <f>E14</f>
        <v>398.3</v>
      </c>
      <c r="D14" s="82"/>
      <c r="E14" s="88">
        <f>E15</f>
        <v>398.3</v>
      </c>
      <c r="F14" s="82"/>
      <c r="G14" s="82"/>
      <c r="H14" s="82"/>
      <c r="I14" s="82"/>
    </row>
    <row r="15" spans="1:9" ht="31.5" customHeight="1">
      <c r="A15" s="84" t="s">
        <v>135</v>
      </c>
      <c r="B15" s="87" t="s">
        <v>136</v>
      </c>
      <c r="C15" s="88">
        <f t="shared" ref="C15:C16" si="2">E15</f>
        <v>398.3</v>
      </c>
      <c r="D15" s="82"/>
      <c r="E15" s="88">
        <f>E16</f>
        <v>398.3</v>
      </c>
      <c r="F15" s="82"/>
      <c r="G15" s="82"/>
      <c r="H15" s="82"/>
      <c r="I15" s="82"/>
    </row>
    <row r="16" spans="1:9" ht="31.5" customHeight="1">
      <c r="A16" s="84" t="s">
        <v>137</v>
      </c>
      <c r="B16" s="87" t="s">
        <v>138</v>
      </c>
      <c r="C16" s="88">
        <f t="shared" si="2"/>
        <v>398.3</v>
      </c>
      <c r="D16" s="82"/>
      <c r="E16" s="88">
        <v>398.3</v>
      </c>
      <c r="F16" s="82"/>
      <c r="G16" s="82"/>
      <c r="H16" s="82"/>
      <c r="I16" s="82"/>
    </row>
    <row r="17" spans="1:9" ht="31.5" customHeight="1">
      <c r="A17" s="82" t="s">
        <v>5</v>
      </c>
      <c r="B17" s="82"/>
      <c r="C17" s="89">
        <f>C5+C10+C14</f>
        <v>8261.27</v>
      </c>
      <c r="D17" s="82"/>
      <c r="E17" s="89">
        <f>E5+E10+E14</f>
        <v>7841.27</v>
      </c>
      <c r="F17" s="89">
        <v>0</v>
      </c>
      <c r="G17" s="89">
        <v>0</v>
      </c>
      <c r="H17" s="89">
        <v>220</v>
      </c>
      <c r="I17" s="89">
        <v>200</v>
      </c>
    </row>
    <row r="18" spans="1:9" ht="18.75" customHeight="1"/>
  </sheetData>
  <mergeCells count="10">
    <mergeCell ref="A1:G1"/>
    <mergeCell ref="A3:B3"/>
    <mergeCell ref="A2:I2"/>
    <mergeCell ref="C3:C4"/>
    <mergeCell ref="D3:D4"/>
    <mergeCell ref="E3:E4"/>
    <mergeCell ref="F3:F4"/>
    <mergeCell ref="G3:G4"/>
    <mergeCell ref="H3:H4"/>
    <mergeCell ref="I3:I4"/>
  </mergeCells>
  <phoneticPr fontId="21" type="noConversion"/>
  <pageMargins left="0.70866141732283472" right="0.70866141732283472" top="0.4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F19"/>
  <sheetViews>
    <sheetView showGridLines="0" workbookViewId="0">
      <selection activeCell="G17" sqref="G17"/>
    </sheetView>
  </sheetViews>
  <sheetFormatPr defaultRowHeight="13.5"/>
  <cols>
    <col min="1" max="1" width="18.625" style="28" customWidth="1"/>
    <col min="2" max="2" width="7.5" style="28" customWidth="1"/>
    <col min="3" max="3" width="38.25" style="28" customWidth="1"/>
    <col min="4" max="4" width="13.75" style="28" customWidth="1"/>
    <col min="5" max="5" width="12.25" style="28" customWidth="1"/>
    <col min="6" max="6" width="43.125" style="28" customWidth="1"/>
    <col min="7" max="16384" width="9" style="28"/>
  </cols>
  <sheetData>
    <row r="1" spans="1:6" s="26" customFormat="1">
      <c r="A1" s="115" t="s">
        <v>82</v>
      </c>
      <c r="B1" s="115"/>
      <c r="C1" s="115"/>
      <c r="D1" s="115"/>
      <c r="E1" s="115"/>
      <c r="F1" s="115"/>
    </row>
    <row r="2" spans="1:6" ht="20.25">
      <c r="A2" s="148" t="s">
        <v>188</v>
      </c>
      <c r="B2" s="148"/>
      <c r="C2" s="148"/>
      <c r="D2" s="148"/>
      <c r="E2" s="148"/>
      <c r="F2" s="148"/>
    </row>
    <row r="3" spans="1:6" ht="26.25" customHeight="1">
      <c r="A3" s="136"/>
      <c r="B3" s="136"/>
      <c r="C3" s="17"/>
      <c r="D3" s="17"/>
      <c r="E3" s="17"/>
      <c r="F3" s="35" t="s">
        <v>45</v>
      </c>
    </row>
    <row r="4" spans="1:6" ht="34.5" customHeight="1">
      <c r="A4" s="142" t="s">
        <v>110</v>
      </c>
      <c r="B4" s="147"/>
      <c r="C4" s="143"/>
      <c r="D4" s="119" t="s">
        <v>5</v>
      </c>
      <c r="E4" s="119" t="s">
        <v>48</v>
      </c>
      <c r="F4" s="119" t="s">
        <v>111</v>
      </c>
    </row>
    <row r="5" spans="1:6" ht="21" customHeight="1">
      <c r="A5" s="42" t="s">
        <v>46</v>
      </c>
      <c r="B5" s="145" t="s">
        <v>47</v>
      </c>
      <c r="C5" s="146"/>
      <c r="D5" s="149"/>
      <c r="E5" s="149"/>
      <c r="F5" s="149"/>
    </row>
    <row r="6" spans="1:6" ht="24" customHeight="1">
      <c r="A6" s="104">
        <v>210</v>
      </c>
      <c r="B6" s="156" t="s">
        <v>130</v>
      </c>
      <c r="C6" s="157"/>
      <c r="D6" s="102">
        <v>220.5</v>
      </c>
      <c r="E6" s="102">
        <v>220.5</v>
      </c>
      <c r="F6" s="91"/>
    </row>
    <row r="7" spans="1:6" ht="24" customHeight="1">
      <c r="A7" s="104">
        <v>21011</v>
      </c>
      <c r="B7" s="158" t="s">
        <v>131</v>
      </c>
      <c r="C7" s="159"/>
      <c r="D7" s="99">
        <v>220.5</v>
      </c>
      <c r="E7" s="99">
        <v>220.5</v>
      </c>
      <c r="F7" s="91"/>
    </row>
    <row r="8" spans="1:6" ht="24" customHeight="1">
      <c r="A8" s="104">
        <v>2101101</v>
      </c>
      <c r="B8" s="158" t="s">
        <v>132</v>
      </c>
      <c r="C8" s="159"/>
      <c r="D8" s="100">
        <v>220.5</v>
      </c>
      <c r="E8" s="100">
        <v>220.5</v>
      </c>
      <c r="F8" s="91"/>
    </row>
    <row r="9" spans="1:6" ht="24" customHeight="1">
      <c r="A9" s="95">
        <v>213</v>
      </c>
      <c r="B9" s="152" t="s">
        <v>125</v>
      </c>
      <c r="C9" s="153"/>
      <c r="D9" s="102">
        <f>D10</f>
        <v>7642.47</v>
      </c>
      <c r="E9" s="102">
        <f>E10</f>
        <v>7642.47</v>
      </c>
      <c r="F9" s="91"/>
    </row>
    <row r="10" spans="1:6" ht="24" customHeight="1">
      <c r="A10" s="97" t="s">
        <v>189</v>
      </c>
      <c r="B10" s="160" t="s">
        <v>127</v>
      </c>
      <c r="C10" s="161"/>
      <c r="D10" s="98">
        <f>SUM(D11:D13)</f>
        <v>7642.47</v>
      </c>
      <c r="E10" s="98">
        <f>SUM(E11:E13)</f>
        <v>7642.47</v>
      </c>
      <c r="F10" s="91"/>
    </row>
    <row r="11" spans="1:6" ht="24" customHeight="1">
      <c r="A11" s="96" t="s">
        <v>190</v>
      </c>
      <c r="B11" s="150" t="s">
        <v>52</v>
      </c>
      <c r="C11" s="151"/>
      <c r="D11" s="99">
        <f>4488.92-220.5-398.3</f>
        <v>3870.12</v>
      </c>
      <c r="E11" s="99">
        <f>4488.92-220.5-398.3</f>
        <v>3870.12</v>
      </c>
      <c r="F11" s="91"/>
    </row>
    <row r="12" spans="1:6" ht="24" customHeight="1">
      <c r="A12" s="96" t="s">
        <v>191</v>
      </c>
      <c r="B12" s="150" t="s">
        <v>192</v>
      </c>
      <c r="C12" s="151"/>
      <c r="D12" s="99">
        <v>2865.32</v>
      </c>
      <c r="E12" s="99">
        <v>2865.32</v>
      </c>
      <c r="F12" s="91"/>
    </row>
    <row r="13" spans="1:6" ht="24" customHeight="1">
      <c r="A13" s="96" t="s">
        <v>193</v>
      </c>
      <c r="B13" s="150" t="s">
        <v>194</v>
      </c>
      <c r="C13" s="151"/>
      <c r="D13" s="99">
        <v>907.03</v>
      </c>
      <c r="E13" s="99">
        <v>907.03</v>
      </c>
      <c r="F13" s="91"/>
    </row>
    <row r="14" spans="1:6" ht="24" customHeight="1">
      <c r="A14" s="97" t="s">
        <v>133</v>
      </c>
      <c r="B14" s="152" t="s">
        <v>134</v>
      </c>
      <c r="C14" s="153"/>
      <c r="D14" s="102">
        <v>398.3</v>
      </c>
      <c r="E14" s="102">
        <v>398.3</v>
      </c>
      <c r="F14" s="91"/>
    </row>
    <row r="15" spans="1:6" ht="24" customHeight="1">
      <c r="A15" s="96" t="s">
        <v>195</v>
      </c>
      <c r="B15" s="150" t="s">
        <v>196</v>
      </c>
      <c r="C15" s="151"/>
      <c r="D15" s="99">
        <v>398.3</v>
      </c>
      <c r="E15" s="99">
        <v>398.3</v>
      </c>
      <c r="F15" s="91"/>
    </row>
    <row r="16" spans="1:6" ht="24" customHeight="1">
      <c r="A16" s="91"/>
      <c r="B16" s="130"/>
      <c r="C16" s="130"/>
      <c r="D16" s="91"/>
      <c r="E16" s="91"/>
      <c r="F16" s="91"/>
    </row>
    <row r="17" spans="1:6" ht="24" customHeight="1">
      <c r="A17" s="91"/>
      <c r="B17" s="154"/>
      <c r="C17" s="155"/>
      <c r="D17" s="91"/>
      <c r="E17" s="91"/>
      <c r="F17" s="91"/>
    </row>
    <row r="18" spans="1:6" ht="24" customHeight="1">
      <c r="A18" s="91"/>
      <c r="B18" s="130"/>
      <c r="C18" s="130"/>
      <c r="D18" s="91"/>
      <c r="E18" s="91"/>
      <c r="F18" s="91"/>
    </row>
    <row r="19" spans="1:6" ht="26.25" customHeight="1">
      <c r="A19" s="135" t="s">
        <v>5</v>
      </c>
      <c r="B19" s="135"/>
      <c r="C19" s="135"/>
      <c r="D19" s="101">
        <f>E19</f>
        <v>8261.27</v>
      </c>
      <c r="E19" s="101">
        <f>E6+E9+E14</f>
        <v>8261.27</v>
      </c>
      <c r="F19" s="91"/>
    </row>
  </sheetData>
  <mergeCells count="22">
    <mergeCell ref="B11:C11"/>
    <mergeCell ref="B17:C17"/>
    <mergeCell ref="B6:C6"/>
    <mergeCell ref="B7:C7"/>
    <mergeCell ref="B8:C8"/>
    <mergeCell ref="B9:C9"/>
    <mergeCell ref="B10:C10"/>
    <mergeCell ref="A19:C19"/>
    <mergeCell ref="B12:C12"/>
    <mergeCell ref="B13:C13"/>
    <mergeCell ref="B14:C14"/>
    <mergeCell ref="B15:C15"/>
    <mergeCell ref="B16:C16"/>
    <mergeCell ref="B18:C18"/>
    <mergeCell ref="A1:F1"/>
    <mergeCell ref="B5:C5"/>
    <mergeCell ref="A4:C4"/>
    <mergeCell ref="A2:F2"/>
    <mergeCell ref="A3:B3"/>
    <mergeCell ref="D4:D5"/>
    <mergeCell ref="E4:E5"/>
    <mergeCell ref="F4:F5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F45"/>
  <sheetViews>
    <sheetView showGridLines="0" workbookViewId="0">
      <selection activeCell="E11" sqref="E11"/>
    </sheetView>
  </sheetViews>
  <sheetFormatPr defaultRowHeight="13.5"/>
  <cols>
    <col min="1" max="1" width="22.625" style="28" customWidth="1"/>
    <col min="2" max="2" width="14.375" style="28" customWidth="1"/>
    <col min="3" max="3" width="23.25" style="94" customWidth="1"/>
    <col min="4" max="4" width="28.375" style="28" customWidth="1"/>
    <col min="5" max="5" width="29.75" style="28" customWidth="1"/>
    <col min="6" max="6" width="20.375" style="28" customWidth="1"/>
    <col min="7" max="16384" width="9" style="28"/>
  </cols>
  <sheetData>
    <row r="1" spans="1:6" s="26" customFormat="1">
      <c r="A1" s="115" t="s">
        <v>83</v>
      </c>
      <c r="B1" s="115"/>
      <c r="C1" s="115"/>
      <c r="D1" s="115"/>
      <c r="E1" s="115"/>
      <c r="F1" s="115"/>
    </row>
    <row r="2" spans="1:6" s="27" customFormat="1" ht="22.5">
      <c r="A2" s="116" t="s">
        <v>228</v>
      </c>
      <c r="B2" s="116"/>
      <c r="C2" s="116"/>
      <c r="D2" s="116"/>
      <c r="E2" s="116"/>
      <c r="F2" s="116"/>
    </row>
    <row r="3" spans="1:6" ht="22.5">
      <c r="A3" s="3"/>
      <c r="B3" s="31"/>
      <c r="C3" s="70"/>
      <c r="D3" s="31"/>
      <c r="E3" s="16"/>
      <c r="F3" s="16" t="s">
        <v>45</v>
      </c>
    </row>
    <row r="4" spans="1:6" ht="35.25" customHeight="1">
      <c r="A4" s="162" t="s">
        <v>112</v>
      </c>
      <c r="B4" s="119" t="s">
        <v>5</v>
      </c>
      <c r="C4" s="119" t="s">
        <v>84</v>
      </c>
      <c r="D4" s="119" t="s">
        <v>85</v>
      </c>
      <c r="E4" s="119" t="s">
        <v>105</v>
      </c>
      <c r="F4" s="119" t="s">
        <v>92</v>
      </c>
    </row>
    <row r="5" spans="1:6" ht="18" customHeight="1">
      <c r="A5" s="163"/>
      <c r="B5" s="119"/>
      <c r="C5" s="119"/>
      <c r="D5" s="119"/>
      <c r="E5" s="119"/>
      <c r="F5" s="119"/>
    </row>
    <row r="6" spans="1:6" s="93" customFormat="1" ht="26.25" customHeight="1">
      <c r="A6" s="103" t="s">
        <v>197</v>
      </c>
      <c r="B6" s="67">
        <f>SUM(C6:F6)</f>
        <v>40000</v>
      </c>
      <c r="C6" s="69">
        <v>40000</v>
      </c>
      <c r="D6" s="92"/>
      <c r="E6" s="92"/>
      <c r="F6" s="92"/>
    </row>
    <row r="7" spans="1:6" s="93" customFormat="1" ht="26.25" customHeight="1">
      <c r="A7" s="103" t="s">
        <v>198</v>
      </c>
      <c r="B7" s="67">
        <f t="shared" ref="B7:B36" si="0">SUM(C7:F7)</f>
        <v>280000</v>
      </c>
      <c r="C7" s="69">
        <v>280000</v>
      </c>
      <c r="D7" s="92"/>
      <c r="E7" s="92"/>
      <c r="F7" s="92"/>
    </row>
    <row r="8" spans="1:6" s="93" customFormat="1" ht="26.25" customHeight="1">
      <c r="A8" s="103" t="s">
        <v>199</v>
      </c>
      <c r="B8" s="67">
        <f t="shared" si="0"/>
        <v>20000</v>
      </c>
      <c r="C8" s="69">
        <v>20000</v>
      </c>
      <c r="D8" s="92"/>
      <c r="E8" s="92"/>
      <c r="F8" s="92"/>
    </row>
    <row r="9" spans="1:6" s="93" customFormat="1" ht="26.25" customHeight="1">
      <c r="A9" s="103" t="s">
        <v>200</v>
      </c>
      <c r="B9" s="67">
        <f t="shared" si="0"/>
        <v>27000</v>
      </c>
      <c r="C9" s="69">
        <v>27000</v>
      </c>
      <c r="D9" s="92"/>
      <c r="E9" s="92"/>
      <c r="F9" s="92"/>
    </row>
    <row r="10" spans="1:6" s="93" customFormat="1" ht="26.25" customHeight="1">
      <c r="A10" s="103" t="s">
        <v>201</v>
      </c>
      <c r="B10" s="67">
        <f t="shared" si="0"/>
        <v>6000</v>
      </c>
      <c r="C10" s="69">
        <v>6000</v>
      </c>
      <c r="D10" s="92"/>
      <c r="E10" s="92"/>
      <c r="F10" s="92"/>
    </row>
    <row r="11" spans="1:6" s="93" customFormat="1" ht="26.25" customHeight="1">
      <c r="A11" s="103" t="s">
        <v>202</v>
      </c>
      <c r="B11" s="67">
        <f t="shared" si="0"/>
        <v>50000</v>
      </c>
      <c r="C11" s="69">
        <v>50000</v>
      </c>
      <c r="D11" s="92"/>
      <c r="E11" s="92"/>
      <c r="F11" s="92"/>
    </row>
    <row r="12" spans="1:6" s="93" customFormat="1" ht="26.25" customHeight="1">
      <c r="A12" s="103" t="s">
        <v>203</v>
      </c>
      <c r="B12" s="67">
        <f t="shared" si="0"/>
        <v>12000</v>
      </c>
      <c r="C12" s="69">
        <v>12000</v>
      </c>
      <c r="D12" s="92"/>
      <c r="E12" s="92"/>
      <c r="F12" s="92"/>
    </row>
    <row r="13" spans="1:6" s="93" customFormat="1" ht="26.25" customHeight="1">
      <c r="A13" s="103" t="s">
        <v>204</v>
      </c>
      <c r="B13" s="67">
        <f t="shared" si="0"/>
        <v>1000</v>
      </c>
      <c r="C13" s="69">
        <v>1000</v>
      </c>
      <c r="D13" s="92"/>
      <c r="E13" s="92"/>
      <c r="F13" s="92"/>
    </row>
    <row r="14" spans="1:6" s="93" customFormat="1" ht="26.25" customHeight="1">
      <c r="A14" s="103" t="s">
        <v>205</v>
      </c>
      <c r="B14" s="67">
        <f t="shared" si="0"/>
        <v>4500</v>
      </c>
      <c r="C14" s="69">
        <v>4500</v>
      </c>
      <c r="D14" s="92"/>
      <c r="E14" s="92"/>
      <c r="F14" s="92"/>
    </row>
    <row r="15" spans="1:6" s="93" customFormat="1" ht="26.25" customHeight="1">
      <c r="A15" s="103" t="s">
        <v>206</v>
      </c>
      <c r="B15" s="67">
        <f t="shared" si="0"/>
        <v>20000</v>
      </c>
      <c r="C15" s="69">
        <v>20000</v>
      </c>
      <c r="D15" s="92"/>
      <c r="E15" s="92"/>
      <c r="F15" s="92"/>
    </row>
    <row r="16" spans="1:6" s="93" customFormat="1" ht="26.25" customHeight="1">
      <c r="A16" s="103" t="s">
        <v>207</v>
      </c>
      <c r="B16" s="67">
        <f t="shared" si="0"/>
        <v>1500</v>
      </c>
      <c r="C16" s="69">
        <v>1500</v>
      </c>
      <c r="D16" s="92"/>
      <c r="E16" s="92"/>
      <c r="F16" s="92"/>
    </row>
    <row r="17" spans="1:6" s="93" customFormat="1" ht="26.25" customHeight="1">
      <c r="A17" s="103" t="s">
        <v>208</v>
      </c>
      <c r="B17" s="67">
        <f t="shared" si="0"/>
        <v>15000</v>
      </c>
      <c r="C17" s="69">
        <v>15000</v>
      </c>
      <c r="D17" s="92"/>
      <c r="E17" s="92"/>
      <c r="F17" s="92"/>
    </row>
    <row r="18" spans="1:6" s="93" customFormat="1" ht="26.25" customHeight="1">
      <c r="A18" s="103" t="s">
        <v>209</v>
      </c>
      <c r="B18" s="67">
        <f t="shared" si="0"/>
        <v>30000</v>
      </c>
      <c r="C18" s="69">
        <v>30000</v>
      </c>
      <c r="D18" s="92"/>
      <c r="E18" s="92"/>
      <c r="F18" s="92"/>
    </row>
    <row r="19" spans="1:6" s="93" customFormat="1" ht="26.25" customHeight="1">
      <c r="A19" s="103" t="s">
        <v>210</v>
      </c>
      <c r="B19" s="67">
        <f t="shared" si="0"/>
        <v>1900</v>
      </c>
      <c r="C19" s="69">
        <v>1900</v>
      </c>
      <c r="D19" s="92"/>
      <c r="E19" s="92"/>
      <c r="F19" s="92"/>
    </row>
    <row r="20" spans="1:6" s="93" customFormat="1" ht="26.25" customHeight="1">
      <c r="A20" s="103" t="s">
        <v>211</v>
      </c>
      <c r="B20" s="67">
        <f t="shared" si="0"/>
        <v>3000</v>
      </c>
      <c r="C20" s="69">
        <v>3000</v>
      </c>
      <c r="D20" s="92"/>
      <c r="E20" s="92"/>
      <c r="F20" s="92"/>
    </row>
    <row r="21" spans="1:6" s="93" customFormat="1" ht="26.25" customHeight="1">
      <c r="A21" s="103" t="s">
        <v>212</v>
      </c>
      <c r="B21" s="67">
        <f t="shared" si="0"/>
        <v>11200</v>
      </c>
      <c r="C21" s="69">
        <v>11200</v>
      </c>
      <c r="D21" s="92"/>
      <c r="E21" s="92"/>
      <c r="F21" s="92"/>
    </row>
    <row r="22" spans="1:6" s="93" customFormat="1" ht="26.25" customHeight="1">
      <c r="A22" s="103" t="s">
        <v>213</v>
      </c>
      <c r="B22" s="67">
        <f t="shared" si="0"/>
        <v>8400</v>
      </c>
      <c r="C22" s="69">
        <v>8400</v>
      </c>
      <c r="D22" s="92"/>
      <c r="E22" s="92"/>
      <c r="F22" s="92"/>
    </row>
    <row r="23" spans="1:6" s="93" customFormat="1" ht="26.25" customHeight="1">
      <c r="A23" s="103" t="s">
        <v>214</v>
      </c>
      <c r="B23" s="67">
        <f t="shared" si="0"/>
        <v>3000</v>
      </c>
      <c r="C23" s="69">
        <v>3000</v>
      </c>
      <c r="D23" s="92"/>
      <c r="E23" s="92"/>
      <c r="F23" s="92"/>
    </row>
    <row r="24" spans="1:6" s="93" customFormat="1" ht="26.25" customHeight="1">
      <c r="A24" s="103" t="s">
        <v>215</v>
      </c>
      <c r="B24" s="67">
        <f t="shared" si="0"/>
        <v>5800</v>
      </c>
      <c r="C24" s="69">
        <v>5800</v>
      </c>
      <c r="D24" s="92"/>
      <c r="E24" s="92"/>
      <c r="F24" s="92"/>
    </row>
    <row r="25" spans="1:6" s="93" customFormat="1" ht="26.25" customHeight="1">
      <c r="A25" s="103" t="s">
        <v>216</v>
      </c>
      <c r="B25" s="67">
        <f t="shared" si="0"/>
        <v>21350</v>
      </c>
      <c r="C25" s="69">
        <v>21350</v>
      </c>
      <c r="D25" s="92"/>
      <c r="E25" s="92"/>
      <c r="F25" s="92"/>
    </row>
    <row r="26" spans="1:6" s="93" customFormat="1" ht="26.25" customHeight="1">
      <c r="A26" s="103" t="s">
        <v>217</v>
      </c>
      <c r="B26" s="67">
        <f t="shared" si="0"/>
        <v>25000</v>
      </c>
      <c r="C26" s="69">
        <v>25000</v>
      </c>
      <c r="D26" s="92"/>
      <c r="E26" s="92"/>
      <c r="F26" s="92"/>
    </row>
    <row r="27" spans="1:6" s="93" customFormat="1" ht="26.25" customHeight="1">
      <c r="A27" s="103" t="s">
        <v>218</v>
      </c>
      <c r="B27" s="67">
        <f t="shared" si="0"/>
        <v>54500</v>
      </c>
      <c r="C27" s="69">
        <v>54500</v>
      </c>
      <c r="D27" s="92"/>
      <c r="E27" s="92"/>
      <c r="F27" s="92"/>
    </row>
    <row r="28" spans="1:6" s="93" customFormat="1" ht="26.25" customHeight="1">
      <c r="A28" s="103" t="s">
        <v>219</v>
      </c>
      <c r="B28" s="67">
        <f t="shared" si="0"/>
        <v>47500</v>
      </c>
      <c r="C28" s="69">
        <v>47500</v>
      </c>
      <c r="D28" s="92"/>
      <c r="E28" s="92"/>
      <c r="F28" s="92"/>
    </row>
    <row r="29" spans="1:6" s="93" customFormat="1" ht="26.25" customHeight="1">
      <c r="A29" s="103" t="s">
        <v>220</v>
      </c>
      <c r="B29" s="67">
        <f t="shared" si="0"/>
        <v>10000</v>
      </c>
      <c r="C29" s="69">
        <v>10000</v>
      </c>
      <c r="D29" s="92"/>
      <c r="E29" s="92"/>
      <c r="F29" s="92"/>
    </row>
    <row r="30" spans="1:6" s="93" customFormat="1" ht="26.25" customHeight="1">
      <c r="A30" s="103" t="s">
        <v>221</v>
      </c>
      <c r="B30" s="67">
        <f t="shared" si="0"/>
        <v>78000</v>
      </c>
      <c r="C30" s="69">
        <v>78000</v>
      </c>
      <c r="D30" s="92"/>
      <c r="E30" s="92"/>
      <c r="F30" s="92"/>
    </row>
    <row r="31" spans="1:6" s="93" customFormat="1" ht="26.25" customHeight="1">
      <c r="A31" s="103" t="s">
        <v>222</v>
      </c>
      <c r="B31" s="67">
        <f t="shared" si="0"/>
        <v>5000</v>
      </c>
      <c r="C31" s="69">
        <v>5000</v>
      </c>
      <c r="D31" s="92"/>
      <c r="E31" s="92"/>
      <c r="F31" s="92"/>
    </row>
    <row r="32" spans="1:6" s="93" customFormat="1" ht="26.25" customHeight="1">
      <c r="A32" s="103" t="s">
        <v>223</v>
      </c>
      <c r="B32" s="67">
        <f t="shared" si="0"/>
        <v>340000</v>
      </c>
      <c r="C32" s="69">
        <v>340000</v>
      </c>
      <c r="D32" s="92"/>
      <c r="E32" s="92"/>
      <c r="F32" s="114"/>
    </row>
    <row r="33" spans="1:6" ht="26.25" customHeight="1">
      <c r="A33" s="103" t="s">
        <v>224</v>
      </c>
      <c r="B33" s="67">
        <f t="shared" si="0"/>
        <v>3500</v>
      </c>
      <c r="C33" s="69">
        <v>3500</v>
      </c>
      <c r="D33" s="20"/>
      <c r="E33" s="22"/>
      <c r="F33" s="7"/>
    </row>
    <row r="34" spans="1:6" ht="26.25" customHeight="1">
      <c r="A34" s="103" t="s">
        <v>225</v>
      </c>
      <c r="B34" s="67">
        <f t="shared" si="0"/>
        <v>6800</v>
      </c>
      <c r="C34" s="69">
        <v>6800</v>
      </c>
      <c r="D34" s="34"/>
      <c r="E34" s="34"/>
      <c r="F34" s="34"/>
    </row>
    <row r="35" spans="1:6" ht="26.25" customHeight="1">
      <c r="A35" s="103" t="s">
        <v>226</v>
      </c>
      <c r="B35" s="67">
        <f t="shared" si="0"/>
        <v>6000</v>
      </c>
      <c r="C35" s="69">
        <v>6000</v>
      </c>
      <c r="D35" s="34"/>
      <c r="E35" s="34"/>
      <c r="F35" s="34"/>
    </row>
    <row r="36" spans="1:6" ht="26.25" customHeight="1">
      <c r="A36" s="71" t="s">
        <v>227</v>
      </c>
      <c r="B36" s="67">
        <f t="shared" si="0"/>
        <v>30000</v>
      </c>
      <c r="C36" s="68">
        <v>30000</v>
      </c>
      <c r="D36" s="34"/>
      <c r="E36" s="34"/>
      <c r="F36" s="34"/>
    </row>
    <row r="37" spans="1:6" ht="26.25" customHeight="1">
      <c r="A37" s="34"/>
      <c r="B37" s="34"/>
      <c r="C37" s="64"/>
      <c r="D37" s="34"/>
      <c r="E37" s="34"/>
      <c r="F37" s="34"/>
    </row>
    <row r="38" spans="1:6" ht="26.25" customHeight="1">
      <c r="A38" s="7" t="s">
        <v>5</v>
      </c>
      <c r="B38" s="66">
        <f>SUM(B6:B37)</f>
        <v>1167950</v>
      </c>
      <c r="C38" s="66">
        <f>SUM(C6:C37)</f>
        <v>1167950</v>
      </c>
      <c r="D38" s="34"/>
      <c r="E38" s="34"/>
      <c r="F38" s="34"/>
    </row>
    <row r="41" spans="1:6" ht="18.75" customHeight="1"/>
    <row r="42" spans="1:6" ht="18.75" customHeight="1"/>
    <row r="43" spans="1:6" ht="18.75" customHeight="1"/>
    <row r="44" spans="1:6" ht="18.75" customHeight="1"/>
    <row r="45" spans="1:6" ht="18.75" customHeight="1"/>
  </sheetData>
  <mergeCells count="8">
    <mergeCell ref="A1:F1"/>
    <mergeCell ref="A4:A5"/>
    <mergeCell ref="A2:F2"/>
    <mergeCell ref="B4:B5"/>
    <mergeCell ref="C4:C5"/>
    <mergeCell ref="D4:D5"/>
    <mergeCell ref="E4:E5"/>
    <mergeCell ref="F4:F5"/>
  </mergeCells>
  <phoneticPr fontId="21" type="noConversion"/>
  <pageMargins left="0.70866141732283472" right="0.5600000000000000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showGridLines="0" workbookViewId="0">
      <selection activeCell="C5" sqref="C5:C10"/>
    </sheetView>
  </sheetViews>
  <sheetFormatPr defaultRowHeight="13.5"/>
  <cols>
    <col min="1" max="1" width="10.25" style="28" customWidth="1"/>
    <col min="2" max="2" width="19.875" style="28" customWidth="1"/>
    <col min="3" max="3" width="26" style="28" customWidth="1"/>
    <col min="4" max="4" width="15.875" style="28" customWidth="1"/>
    <col min="5" max="5" width="10.5" style="28" customWidth="1"/>
    <col min="6" max="6" width="20.25" style="28" customWidth="1"/>
    <col min="7" max="7" width="12.25" style="28" customWidth="1"/>
    <col min="8" max="8" width="18.5" style="28" customWidth="1"/>
    <col min="9" max="16384" width="9" style="28"/>
  </cols>
  <sheetData>
    <row r="1" spans="1:8" s="26" customFormat="1" ht="13.5" customHeight="1">
      <c r="A1" s="115" t="s">
        <v>118</v>
      </c>
      <c r="B1" s="115"/>
      <c r="C1" s="115"/>
      <c r="D1" s="115"/>
      <c r="E1" s="115"/>
      <c r="F1" s="115"/>
      <c r="G1" s="115"/>
    </row>
    <row r="2" spans="1:8" s="27" customFormat="1" ht="22.5">
      <c r="A2" s="116" t="s">
        <v>239</v>
      </c>
      <c r="B2" s="116"/>
      <c r="C2" s="116"/>
      <c r="D2" s="116"/>
      <c r="E2" s="116"/>
      <c r="F2" s="116"/>
      <c r="G2" s="116"/>
      <c r="H2" s="116"/>
    </row>
    <row r="3" spans="1:8" ht="22.5">
      <c r="A3" s="1"/>
      <c r="B3" s="31"/>
      <c r="C3" s="31"/>
      <c r="D3" s="31"/>
      <c r="E3" s="32"/>
      <c r="F3" s="32"/>
      <c r="G3" s="33"/>
      <c r="H3" s="16"/>
    </row>
    <row r="4" spans="1:8" ht="40.5" customHeight="1">
      <c r="A4" s="21" t="s">
        <v>86</v>
      </c>
      <c r="B4" s="21" t="s">
        <v>87</v>
      </c>
      <c r="C4" s="21" t="s">
        <v>88</v>
      </c>
      <c r="D4" s="21" t="s">
        <v>89</v>
      </c>
      <c r="E4" s="119" t="s">
        <v>106</v>
      </c>
      <c r="F4" s="119"/>
      <c r="G4" s="119" t="s">
        <v>90</v>
      </c>
      <c r="H4" s="119"/>
    </row>
    <row r="5" spans="1:8" ht="28.5" customHeight="1">
      <c r="A5" s="13"/>
      <c r="B5" s="13"/>
      <c r="C5" s="13"/>
      <c r="D5" s="41"/>
      <c r="E5" s="165"/>
      <c r="F5" s="166"/>
      <c r="G5" s="142"/>
      <c r="H5" s="167"/>
    </row>
    <row r="6" spans="1:8" ht="28.5" customHeight="1">
      <c r="A6" s="34"/>
      <c r="B6" s="34"/>
      <c r="C6" s="34"/>
      <c r="D6" s="34"/>
      <c r="E6" s="164"/>
      <c r="F6" s="164"/>
      <c r="G6" s="164"/>
      <c r="H6" s="164"/>
    </row>
    <row r="7" spans="1:8" ht="28.5" customHeight="1">
      <c r="A7" s="34"/>
      <c r="B7" s="34"/>
      <c r="C7" s="34"/>
      <c r="D7" s="34"/>
      <c r="E7" s="164"/>
      <c r="F7" s="164"/>
      <c r="G7" s="164"/>
      <c r="H7" s="164"/>
    </row>
    <row r="8" spans="1:8" ht="28.5" customHeight="1">
      <c r="A8" s="34"/>
      <c r="B8" s="34"/>
      <c r="C8" s="34"/>
      <c r="D8" s="34"/>
      <c r="E8" s="164"/>
      <c r="F8" s="164"/>
      <c r="G8" s="164"/>
      <c r="H8" s="164"/>
    </row>
    <row r="9" spans="1:8" ht="28.5" customHeight="1">
      <c r="A9" s="34"/>
      <c r="B9" s="34"/>
      <c r="C9" s="34"/>
      <c r="D9" s="34"/>
      <c r="E9" s="164"/>
      <c r="F9" s="164"/>
      <c r="G9" s="164"/>
      <c r="H9" s="164"/>
    </row>
    <row r="10" spans="1:8" ht="28.5" customHeight="1">
      <c r="A10" s="37"/>
      <c r="B10" s="37"/>
      <c r="C10" s="37"/>
      <c r="D10" s="37"/>
      <c r="E10" s="164"/>
      <c r="F10" s="164"/>
      <c r="G10" s="164"/>
      <c r="H10" s="164"/>
    </row>
    <row r="11" spans="1:8" ht="28.5" customHeight="1">
      <c r="A11" s="37"/>
      <c r="B11" s="37"/>
      <c r="C11" s="37"/>
      <c r="D11" s="37"/>
      <c r="E11" s="164"/>
      <c r="F11" s="164"/>
      <c r="G11" s="164"/>
      <c r="H11" s="164"/>
    </row>
    <row r="12" spans="1:8" ht="28.5" customHeight="1">
      <c r="A12" s="37"/>
      <c r="B12" s="37"/>
      <c r="C12" s="37"/>
      <c r="D12" s="37"/>
      <c r="E12" s="164"/>
      <c r="F12" s="164"/>
      <c r="G12" s="164"/>
      <c r="H12" s="164"/>
    </row>
    <row r="13" spans="1:8" ht="28.5" customHeight="1">
      <c r="A13" s="37"/>
      <c r="B13" s="37"/>
      <c r="C13" s="37"/>
      <c r="D13" s="37"/>
      <c r="E13" s="164"/>
      <c r="F13" s="164"/>
      <c r="G13" s="164"/>
      <c r="H13" s="164"/>
    </row>
    <row r="14" spans="1:8" ht="18.75" customHeight="1"/>
    <row r="15" spans="1:8" ht="18.75" customHeight="1"/>
  </sheetData>
  <mergeCells count="22">
    <mergeCell ref="E12:F12"/>
    <mergeCell ref="G12:H12"/>
    <mergeCell ref="E13:F13"/>
    <mergeCell ref="G13:H13"/>
    <mergeCell ref="A1:G1"/>
    <mergeCell ref="E10:F10"/>
    <mergeCell ref="G10:H10"/>
    <mergeCell ref="E11:F11"/>
    <mergeCell ref="G11:H11"/>
    <mergeCell ref="E5:F5"/>
    <mergeCell ref="G5:H5"/>
    <mergeCell ref="E9:F9"/>
    <mergeCell ref="G9:H9"/>
    <mergeCell ref="E6:F6"/>
    <mergeCell ref="G6:H6"/>
    <mergeCell ref="E7:F7"/>
    <mergeCell ref="G7:H7"/>
    <mergeCell ref="E8:F8"/>
    <mergeCell ref="G8:H8"/>
    <mergeCell ref="A2:H2"/>
    <mergeCell ref="E4:F4"/>
    <mergeCell ref="G4:H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showGridLines="0" workbookViewId="0">
      <selection activeCell="B8" sqref="B8"/>
    </sheetView>
  </sheetViews>
  <sheetFormatPr defaultRowHeight="13.5"/>
  <cols>
    <col min="1" max="1" width="48" style="28" customWidth="1"/>
    <col min="2" max="2" width="40.75" style="28" customWidth="1"/>
    <col min="3" max="16384" width="9" style="28"/>
  </cols>
  <sheetData>
    <row r="1" spans="1:2" s="26" customFormat="1" ht="32.25" customHeight="1">
      <c r="A1" s="115" t="s">
        <v>120</v>
      </c>
      <c r="B1" s="115"/>
    </row>
    <row r="2" spans="1:2" ht="42.75" customHeight="1">
      <c r="A2" s="168" t="s">
        <v>229</v>
      </c>
      <c r="B2" s="168"/>
    </row>
    <row r="3" spans="1:2" ht="20.25">
      <c r="A3" s="169" t="s">
        <v>113</v>
      </c>
      <c r="B3" s="169"/>
    </row>
    <row r="4" spans="1:2" ht="34.5" customHeight="1">
      <c r="A4" s="43" t="s">
        <v>119</v>
      </c>
      <c r="B4" s="43" t="s">
        <v>114</v>
      </c>
    </row>
    <row r="5" spans="1:2" ht="34.5" customHeight="1">
      <c r="A5" s="44" t="s">
        <v>121</v>
      </c>
      <c r="B5" s="65">
        <f>B6+B7+B8</f>
        <v>104.3</v>
      </c>
    </row>
    <row r="6" spans="1:2" ht="34.5" customHeight="1">
      <c r="A6" s="45" t="s">
        <v>115</v>
      </c>
      <c r="B6" s="46"/>
    </row>
    <row r="7" spans="1:2" ht="34.5" customHeight="1">
      <c r="A7" s="45" t="s">
        <v>116</v>
      </c>
      <c r="B7" s="46">
        <v>52.15</v>
      </c>
    </row>
    <row r="8" spans="1:2" ht="34.5" customHeight="1">
      <c r="A8" s="45" t="s">
        <v>117</v>
      </c>
      <c r="B8" s="46">
        <v>52.15</v>
      </c>
    </row>
    <row r="9" spans="1:2" ht="34.5" customHeight="1">
      <c r="A9" s="47" t="s">
        <v>122</v>
      </c>
      <c r="B9" s="46">
        <v>52.15</v>
      </c>
    </row>
    <row r="10" spans="1:2" ht="34.5" customHeight="1">
      <c r="A10" s="47" t="s">
        <v>123</v>
      </c>
      <c r="B10" s="46"/>
    </row>
    <row r="11" spans="1:2" ht="21" customHeight="1"/>
    <row r="14" spans="1:2" ht="18.75" customHeight="1"/>
    <row r="15" spans="1:2" ht="18.75" customHeight="1"/>
    <row r="16" spans="1:2" ht="18.75" customHeight="1"/>
    <row r="17" ht="18.75" customHeight="1"/>
    <row r="18" ht="18.75" customHeight="1"/>
  </sheetData>
  <mergeCells count="3">
    <mergeCell ref="A1:B1"/>
    <mergeCell ref="A2:B2"/>
    <mergeCell ref="A3:B3"/>
  </mergeCells>
  <phoneticPr fontId="2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RowHeight="13.5"/>
  <sheetData/>
  <phoneticPr fontId="2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2020年财政拨款收支预算总表18</vt:lpstr>
      <vt:lpstr>2020年一般公共预算支出预算表19</vt:lpstr>
      <vt:lpstr>2020年一般公共预算基本支出预算表20</vt:lpstr>
      <vt:lpstr>2020年政府性基金预算支出表21</vt:lpstr>
      <vt:lpstr>2020年国有资本经营预算支出表22</vt:lpstr>
      <vt:lpstr>2020年部门收支预算总表23</vt:lpstr>
      <vt:lpstr>2020年部门收入预算总表24</vt:lpstr>
      <vt:lpstr>2020年部门支出预算总表25</vt:lpstr>
      <vt:lpstr>2020年部门政府采购支出表26</vt:lpstr>
      <vt:lpstr>2020年县级部门专项资金清单27</vt:lpstr>
      <vt:lpstr>2020年“三公”经费财政拨款支出预算情况28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lijn</cp:lastModifiedBy>
  <cp:lastPrinted>2020-01-31T08:52:51Z</cp:lastPrinted>
  <dcterms:created xsi:type="dcterms:W3CDTF">2019-03-12T07:33:18Z</dcterms:created>
  <dcterms:modified xsi:type="dcterms:W3CDTF">2021-01-18T09:41:37Z</dcterms:modified>
</cp:coreProperties>
</file>