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480" windowHeight="11640" tabRatio="1000"/>
  </bookViews>
  <sheets>
    <sheet name="2020年财政拨款收支预算总表18" sheetId="1" r:id="rId1"/>
    <sheet name="2020年一般公共预算支出预算表19" sheetId="2" r:id="rId2"/>
    <sheet name="2020年一般公共预算基本支出预算表20" sheetId="3" r:id="rId3"/>
    <sheet name="2020年政府性基金预算支出表21" sheetId="4" r:id="rId4"/>
    <sheet name="2020年国有资本经营预算支出表22" sheetId="5" r:id="rId5"/>
    <sheet name="2020年部门收支预算总表23" sheetId="6" r:id="rId6"/>
    <sheet name="2020年部门收入预算总表24" sheetId="7" r:id="rId7"/>
    <sheet name="2020年部门支出预算总表25" sheetId="8" r:id="rId8"/>
    <sheet name="2020年部门政府采购支出表26" sheetId="9" r:id="rId9"/>
    <sheet name="2020年县级部门专项资金清单27" sheetId="10" r:id="rId10"/>
    <sheet name="2020年“三公”经费财政拨款支出预算情况28" sheetId="11" r:id="rId11"/>
  </sheets>
  <calcPr calcId="124519" iterate="1"/>
</workbook>
</file>

<file path=xl/calcChain.xml><?xml version="1.0" encoding="utf-8"?>
<calcChain xmlns="http://schemas.openxmlformats.org/spreadsheetml/2006/main">
  <c r="C28" i="3"/>
  <c r="C6"/>
  <c r="C13" i="7"/>
  <c r="C17"/>
  <c r="C15" i="2"/>
  <c r="D26" i="8" l="1"/>
  <c r="C25"/>
  <c r="C24"/>
  <c r="C23"/>
  <c r="C22"/>
  <c r="C21"/>
  <c r="C20"/>
  <c r="C19"/>
  <c r="C18"/>
  <c r="C17"/>
  <c r="C16"/>
  <c r="C15"/>
  <c r="C14"/>
  <c r="C13"/>
  <c r="C12"/>
  <c r="C11" s="1"/>
  <c r="C10" s="1"/>
  <c r="C26" s="1"/>
  <c r="E11"/>
  <c r="E10" s="1"/>
  <c r="E26" s="1"/>
  <c r="D11"/>
  <c r="D10" s="1"/>
  <c r="C9"/>
  <c r="C8"/>
  <c r="C7"/>
  <c r="C6"/>
  <c r="D25" i="7"/>
  <c r="E25"/>
  <c r="I25"/>
  <c r="C25"/>
  <c r="C6"/>
  <c r="C7"/>
  <c r="C8"/>
  <c r="C9"/>
  <c r="C10"/>
  <c r="C11"/>
  <c r="C12"/>
  <c r="C14"/>
  <c r="C15"/>
  <c r="C16"/>
  <c r="C18"/>
  <c r="C19"/>
  <c r="C20"/>
  <c r="C21"/>
  <c r="C22"/>
  <c r="C23"/>
  <c r="C24"/>
  <c r="C5"/>
  <c r="C19" i="2"/>
  <c r="E38" i="6"/>
  <c r="C24" i="3"/>
  <c r="C14"/>
  <c r="D11" i="2"/>
  <c r="D10" s="1"/>
  <c r="D27" s="1"/>
  <c r="E11"/>
  <c r="E10" s="1"/>
  <c r="E27" s="1"/>
  <c r="C7"/>
  <c r="C8"/>
  <c r="C9"/>
  <c r="C12"/>
  <c r="C13"/>
  <c r="C16"/>
  <c r="C17"/>
  <c r="C18"/>
  <c r="C20"/>
  <c r="C21"/>
  <c r="C22"/>
  <c r="C23"/>
  <c r="C24"/>
  <c r="C25"/>
  <c r="C6"/>
  <c r="C11" l="1"/>
  <c r="C10" s="1"/>
  <c r="C27" s="1"/>
  <c r="D36" i="1"/>
  <c r="D30"/>
  <c r="E36"/>
  <c r="E30"/>
  <c r="B36"/>
  <c r="B30"/>
</calcChain>
</file>

<file path=xl/sharedStrings.xml><?xml version="1.0" encoding="utf-8"?>
<sst xmlns="http://schemas.openxmlformats.org/spreadsheetml/2006/main" count="337" uniqueCount="195">
  <si>
    <t>部门公开表1</t>
  </si>
  <si>
    <r>
      <t xml:space="preserve">                                                                                 </t>
    </r>
    <r>
      <rPr>
        <sz val="10"/>
        <color theme="1"/>
        <rFont val="宋体"/>
        <family val="3"/>
        <charset val="134"/>
      </rPr>
      <t>单位：万元</t>
    </r>
  </si>
  <si>
    <t>支   出</t>
  </si>
  <si>
    <t>项目</t>
  </si>
  <si>
    <t>预算数</t>
  </si>
  <si>
    <t>合计</t>
  </si>
  <si>
    <t>一般公共预算拨款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</si>
  <si>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</si>
  <si>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</si>
  <si>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</si>
  <si>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</si>
  <si>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</si>
  <si>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</si>
  <si>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</si>
  <si>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</si>
  <si>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</si>
  <si>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</si>
  <si>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</si>
  <si>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</si>
  <si>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</si>
  <si>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</si>
  <si>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</si>
  <si>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</si>
  <si>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</si>
  <si>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</si>
  <si>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</si>
  <si>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</si>
  <si>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</si>
  <si>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</si>
  <si>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</si>
  <si>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</si>
  <si>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</si>
  <si>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</si>
  <si>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</si>
  <si>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</si>
  <si>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</si>
  <si>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</si>
  <si>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</si>
  <si>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</si>
  <si>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</si>
  <si>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</si>
  <si>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</si>
  <si>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</si>
  <si>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</si>
  <si>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</si>
  <si>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单位：万元</t>
  </si>
  <si>
    <t>科目编码</t>
  </si>
  <si>
    <t>科目名称</t>
  </si>
  <si>
    <t>基本支出</t>
  </si>
  <si>
    <t>项目支出</t>
  </si>
  <si>
    <t xml:space="preserve">  行政运行</t>
  </si>
  <si>
    <t>……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</si>
  <si>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</si>
  <si>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</si>
  <si>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</si>
  <si>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</si>
  <si>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</si>
  <si>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</si>
  <si>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</si>
  <si>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</si>
  <si>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>部门公开表4</t>
  </si>
  <si>
    <t xml:space="preserve">    </t>
  </si>
  <si>
    <t>政府性基金预算拨款支出</t>
  </si>
  <si>
    <t>文化旅游体育与传媒支出</t>
  </si>
  <si>
    <t>国家电影事业发展专项资金安排的支出</t>
  </si>
  <si>
    <t xml:space="preserve">   资助影片放映</t>
  </si>
  <si>
    <t>资助影院建设</t>
  </si>
  <si>
    <t>部门公开表5</t>
  </si>
  <si>
    <t>国有资本经营预算拨款支出</t>
  </si>
  <si>
    <t>国有资本经营预算支出</t>
  </si>
  <si>
    <t>解决历史遗留问题及改革成本支出</t>
  </si>
  <si>
    <t>　  厂办大集体改革支出</t>
  </si>
  <si>
    <t>部门公开表6</t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</si>
  <si>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</si>
  <si>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</si>
  <si>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</si>
  <si>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</si>
  <si>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</si>
  <si>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</si>
  <si>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</si>
  <si>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政府性基金预算拨款收入</t>
  </si>
  <si>
    <t>其他收入</t>
  </si>
  <si>
    <t>部门公开表8</t>
  </si>
  <si>
    <t>部门公开表9</t>
  </si>
  <si>
    <t>一般公共预算</t>
  </si>
  <si>
    <t>政府性基金预算</t>
  </si>
  <si>
    <t>序号</t>
  </si>
  <si>
    <t>主管部门</t>
  </si>
  <si>
    <t>项目名称</t>
  </si>
  <si>
    <t>预算金额（万元）</t>
  </si>
  <si>
    <t>项目管理办法或流程</t>
  </si>
  <si>
    <t>部门公开表7</t>
  </si>
  <si>
    <t>其他收入</t>
    <phoneticPr fontId="18" type="noConversion"/>
  </si>
  <si>
    <t>收   入</t>
    <phoneticPr fontId="18" type="noConversion"/>
  </si>
  <si>
    <t>经济分类科目</t>
    <phoneticPr fontId="18" type="noConversion"/>
  </si>
  <si>
    <t>功能分类科目</t>
    <phoneticPr fontId="18" type="noConversion"/>
  </si>
  <si>
    <t>预算数</t>
    <phoneticPr fontId="18" type="noConversion"/>
  </si>
  <si>
    <t>政府性基金预算拨款</t>
    <phoneticPr fontId="18" type="noConversion"/>
  </si>
  <si>
    <t>国有资本经营预算拨款</t>
    <phoneticPr fontId="18" type="noConversion"/>
  </si>
  <si>
    <t>二、政府性基金预算拨款收入</t>
    <phoneticPr fontId="18" type="noConversion"/>
  </si>
  <si>
    <t>三、国有资本经营预算拨款收入</t>
    <phoneticPr fontId="18" type="noConversion"/>
  </si>
  <si>
    <t>预算数</t>
    <phoneticPr fontId="18" type="noConversion"/>
  </si>
  <si>
    <t>一般公共预算
拨款收入</t>
    <phoneticPr fontId="18" type="noConversion"/>
  </si>
  <si>
    <t>国有资本经营
预算拨款收入</t>
    <phoneticPr fontId="18" type="noConversion"/>
  </si>
  <si>
    <t>财政专户管理
非税收入</t>
    <phoneticPr fontId="18" type="noConversion"/>
  </si>
  <si>
    <t>项目资金安排或
分配依据和标准</t>
    <phoneticPr fontId="18" type="noConversion"/>
  </si>
  <si>
    <t>基本支出</t>
    <phoneticPr fontId="18" type="noConversion"/>
  </si>
  <si>
    <t>项目支出</t>
    <phoneticPr fontId="18" type="noConversion"/>
  </si>
  <si>
    <t>功能分类科目</t>
    <phoneticPr fontId="18" type="noConversion"/>
  </si>
  <si>
    <t>功能分类科目</t>
    <phoneticPr fontId="18" type="noConversion"/>
  </si>
  <si>
    <t>项目支出</t>
    <phoneticPr fontId="18" type="noConversion"/>
  </si>
  <si>
    <t>支出项目/政府采购项目名称</t>
    <phoneticPr fontId="18" type="noConversion"/>
  </si>
  <si>
    <t>（单位：万元）</t>
  </si>
  <si>
    <t>预 算 数</t>
  </si>
  <si>
    <t>因公出国（境）费</t>
  </si>
  <si>
    <t>公务接待费</t>
  </si>
  <si>
    <t>公务用车购置及运行费</t>
  </si>
  <si>
    <t>部门公开表10</t>
    <phoneticPr fontId="18" type="noConversion"/>
  </si>
  <si>
    <t>项  目</t>
  </si>
  <si>
    <t>部门公开表11</t>
    <phoneticPr fontId="18" type="noConversion"/>
  </si>
  <si>
    <r>
      <t>合</t>
    </r>
    <r>
      <rPr>
        <sz val="16"/>
        <color theme="1"/>
        <rFont val="Verdana"/>
        <family val="2"/>
      </rPr>
      <t> </t>
    </r>
    <r>
      <rPr>
        <sz val="16"/>
        <color theme="1"/>
        <rFont val="仿宋_GB2312"/>
        <family val="3"/>
        <charset val="134"/>
      </rPr>
      <t xml:space="preserve"> 计</t>
    </r>
  </si>
  <si>
    <r>
      <t> </t>
    </r>
    <r>
      <rPr>
        <sz val="16"/>
        <color theme="1"/>
        <rFont val="仿宋_GB2312"/>
        <family val="3"/>
        <charset val="134"/>
      </rPr>
      <t xml:space="preserve"> 其中：公务用车运行费</t>
    </r>
  </si>
  <si>
    <r>
      <t>     </t>
    </r>
    <r>
      <rPr>
        <sz val="16"/>
        <color theme="1"/>
        <rFont val="仿宋_GB2312"/>
        <family val="3"/>
        <charset val="134"/>
      </rPr>
      <t xml:space="preserve"> </t>
    </r>
    <r>
      <rPr>
        <sz val="16"/>
        <color theme="1"/>
        <rFont val="Verdana"/>
        <family val="2"/>
      </rPr>
      <t xml:space="preserve">    </t>
    </r>
    <r>
      <rPr>
        <sz val="16"/>
        <color theme="1"/>
        <rFont val="仿宋_GB2312"/>
        <family val="3"/>
        <charset val="134"/>
      </rPr>
      <t>公务用车购置费</t>
    </r>
  </si>
  <si>
    <t>教育支出</t>
  </si>
  <si>
    <t>职业教育</t>
  </si>
  <si>
    <t xml:space="preserve">  中专教育</t>
  </si>
  <si>
    <t xml:space="preserve">  技校教育</t>
  </si>
  <si>
    <t>社会保障和就业支出</t>
  </si>
  <si>
    <t xml:space="preserve">  行政单位医疗</t>
  </si>
  <si>
    <t xml:space="preserve">  事业单位医疗</t>
  </si>
  <si>
    <t>住房保障支出</t>
  </si>
  <si>
    <t xml:space="preserve">  住房公积金</t>
  </si>
  <si>
    <t>行政事业单位医疗</t>
    <phoneticPr fontId="18" type="noConversion"/>
  </si>
  <si>
    <t>人力资源和社会保障管理事务</t>
    <phoneticPr fontId="18" type="noConversion"/>
  </si>
  <si>
    <t xml:space="preserve">  社会保障经办机构</t>
    <phoneticPr fontId="18" type="noConversion"/>
  </si>
  <si>
    <t>卫生健康支出</t>
    <phoneticPr fontId="18" type="noConversion"/>
  </si>
  <si>
    <t xml:space="preserve">  劳动仲裁工作经费</t>
    <phoneticPr fontId="18" type="noConversion"/>
  </si>
  <si>
    <t xml:space="preserve">  其他人力资源和社会保障管理事务支出</t>
    <phoneticPr fontId="18" type="noConversion"/>
  </si>
  <si>
    <t xml:space="preserve">  信息征缴工作经费</t>
    <phoneticPr fontId="18" type="noConversion"/>
  </si>
  <si>
    <t xml:space="preserve">  劳动监察工作经费</t>
    <phoneticPr fontId="18" type="noConversion"/>
  </si>
  <si>
    <t xml:space="preserve">  其他社会保险缴费</t>
    <phoneticPr fontId="18" type="noConversion"/>
  </si>
  <si>
    <t xml:space="preserve">  机关事业单位基本养老保险缴费</t>
    <phoneticPr fontId="18" type="noConversion"/>
  </si>
  <si>
    <t xml:space="preserve">  城镇职工基本医疗保险</t>
    <phoneticPr fontId="18" type="noConversion"/>
  </si>
  <si>
    <t xml:space="preserve">  邮电费</t>
    <phoneticPr fontId="18" type="noConversion"/>
  </si>
  <si>
    <t xml:space="preserve">  国内差旅费</t>
    <phoneticPr fontId="18" type="noConversion"/>
  </si>
  <si>
    <t xml:space="preserve">  公议费</t>
    <phoneticPr fontId="18" type="noConversion"/>
  </si>
  <si>
    <t xml:space="preserve">  培训费</t>
    <phoneticPr fontId="18" type="noConversion"/>
  </si>
  <si>
    <t xml:space="preserve">  公务接待费</t>
    <phoneticPr fontId="18" type="noConversion"/>
  </si>
  <si>
    <t xml:space="preserve">  工会经费</t>
    <phoneticPr fontId="18" type="noConversion"/>
  </si>
  <si>
    <t xml:space="preserve">  生活补助</t>
    <phoneticPr fontId="18" type="noConversion"/>
  </si>
  <si>
    <t xml:space="preserve">  住房公积金</t>
    <phoneticPr fontId="18" type="noConversion"/>
  </si>
  <si>
    <t>对个人和家庭补助</t>
    <phoneticPr fontId="18" type="noConversion"/>
  </si>
  <si>
    <r>
      <t>注：</t>
    </r>
    <r>
      <rPr>
        <sz val="10.5"/>
        <color theme="1"/>
        <rFont val="宋体"/>
        <family val="3"/>
        <charset val="134"/>
      </rPr>
      <t>寿县人社局</t>
    </r>
    <r>
      <rPr>
        <sz val="12"/>
        <color theme="1"/>
        <rFont val="宋体"/>
        <family val="3"/>
        <charset val="134"/>
      </rPr>
      <t>没有国有资本经营预算拨款收入，也没有国有资本经营预算支出，故本表无数据。</t>
    </r>
    <phoneticPr fontId="18" type="noConversion"/>
  </si>
  <si>
    <t>注：寿县人社局没有政府性基金预算拨款收入，也没有政府性基金预算支出，故本表无数据。</t>
    <phoneticPr fontId="18" type="noConversion"/>
  </si>
  <si>
    <t>住房改革支出</t>
    <phoneticPr fontId="18" type="noConversion"/>
  </si>
  <si>
    <t xml:space="preserve">  中专教育</t>
    <phoneticPr fontId="18" type="noConversion"/>
  </si>
  <si>
    <t xml:space="preserve">  技校教育</t>
    <phoneticPr fontId="18" type="noConversion"/>
  </si>
  <si>
    <r>
      <t>寿县人社局</t>
    </r>
    <r>
      <rPr>
        <sz val="20"/>
        <color theme="1"/>
        <rFont val="黑体"/>
        <family val="3"/>
        <charset val="134"/>
      </rPr>
      <t>2020年财政拨款收支预算总表</t>
    </r>
    <phoneticPr fontId="18" type="noConversion"/>
  </si>
  <si>
    <r>
      <t>寿县人社局</t>
    </r>
    <r>
      <rPr>
        <sz val="20"/>
        <color theme="1"/>
        <rFont val="黑体"/>
        <family val="3"/>
        <charset val="134"/>
      </rPr>
      <t>2020年一般公共预算支出预算表</t>
    </r>
    <phoneticPr fontId="18" type="noConversion"/>
  </si>
  <si>
    <r>
      <t>寿县人社局</t>
    </r>
    <r>
      <rPr>
        <sz val="20"/>
        <color theme="1"/>
        <rFont val="黑体"/>
        <family val="3"/>
        <charset val="134"/>
      </rPr>
      <t>2020年政府性基金预算支出表</t>
    </r>
    <phoneticPr fontId="18" type="noConversion"/>
  </si>
  <si>
    <r>
      <t>寿县人社局</t>
    </r>
    <r>
      <rPr>
        <sz val="20"/>
        <color theme="1"/>
        <rFont val="黑体"/>
        <family val="3"/>
        <charset val="134"/>
      </rPr>
      <t>2020年国有资本经营预算支出表</t>
    </r>
    <phoneticPr fontId="18" type="noConversion"/>
  </si>
  <si>
    <r>
      <t>寿县人社局</t>
    </r>
    <r>
      <rPr>
        <sz val="20"/>
        <color theme="1"/>
        <rFont val="黑体"/>
        <family val="3"/>
        <charset val="134"/>
      </rPr>
      <t>2020年部门收支预算总表</t>
    </r>
    <phoneticPr fontId="18" type="noConversion"/>
  </si>
  <si>
    <r>
      <t>寿县人社局</t>
    </r>
    <r>
      <rPr>
        <sz val="20"/>
        <color theme="1"/>
        <rFont val="黑体"/>
        <family val="3"/>
        <charset val="134"/>
      </rPr>
      <t>2020年部门收入预算总表</t>
    </r>
    <phoneticPr fontId="18" type="noConversion"/>
  </si>
  <si>
    <r>
      <t>寿县人社局</t>
    </r>
    <r>
      <rPr>
        <sz val="20"/>
        <color theme="1"/>
        <rFont val="黑体"/>
        <family val="3"/>
        <charset val="134"/>
      </rPr>
      <t>2020年部门支出预算总表</t>
    </r>
    <phoneticPr fontId="18" type="noConversion"/>
  </si>
  <si>
    <r>
      <t>寿县人社局单位</t>
    </r>
    <r>
      <rPr>
        <sz val="18"/>
        <color theme="1"/>
        <rFont val="黑体"/>
        <family val="3"/>
        <charset val="134"/>
      </rPr>
      <t>2020年部门政府采购支出表</t>
    </r>
    <phoneticPr fontId="18" type="noConversion"/>
  </si>
  <si>
    <r>
      <t>寿县人社局</t>
    </r>
    <r>
      <rPr>
        <sz val="18"/>
        <color theme="1"/>
        <rFont val="黑体"/>
        <family val="3"/>
        <charset val="134"/>
      </rPr>
      <t>2020年县级部门专项资金清单</t>
    </r>
    <phoneticPr fontId="18" type="noConversion"/>
  </si>
  <si>
    <t>寿县人社局2020年“三公”经费支出预算表</t>
    <phoneticPr fontId="18" type="noConversion"/>
  </si>
  <si>
    <t xml:space="preserve">  就业管理事务</t>
    <phoneticPr fontId="18" type="noConversion"/>
  </si>
  <si>
    <t xml:space="preserve">  就业管理事务</t>
    <phoneticPr fontId="18" type="noConversion"/>
  </si>
  <si>
    <t xml:space="preserve">  其他人力资源和社会保障管理事务支出</t>
    <phoneticPr fontId="18" type="noConversion"/>
  </si>
  <si>
    <t>寿县人社局2020年一般公共预算基本支出预算表</t>
    <phoneticPr fontId="18" type="noConversion"/>
  </si>
  <si>
    <t>寿县人社局</t>
    <phoneticPr fontId="18" type="noConversion"/>
  </si>
  <si>
    <t>劳动仲裁工作经费</t>
    <phoneticPr fontId="29" type="noConversion"/>
  </si>
  <si>
    <t>根据《劳动仲裁争议调解仲裁法》第53条规定。</t>
  </si>
  <si>
    <t>寿县人社局项目资金管理制度</t>
    <phoneticPr fontId="18" type="noConversion"/>
  </si>
  <si>
    <t>劳动监察工作经费</t>
    <phoneticPr fontId="29" type="noConversion"/>
  </si>
  <si>
    <t>根据《国务院劳动监察条例》第5条规定。</t>
  </si>
  <si>
    <t>三支一扶高校毕业生社保费</t>
    <phoneticPr fontId="29" type="noConversion"/>
  </si>
  <si>
    <t>《关于切实保障三支一扶高校毕业生生活待遇有关问题的通知》（财社2010]1695号）</t>
  </si>
  <si>
    <t>三支一扶高校毕业生补助费</t>
    <phoneticPr fontId="29" type="noConversion"/>
  </si>
  <si>
    <t>《关于组织开展高校毕业生到农村基层从事支教、支农、支医和扶贫工作的通知》（国人部发[2006]16号）</t>
  </si>
  <si>
    <t>农民工培训工作经费</t>
    <phoneticPr fontId="29" type="noConversion"/>
  </si>
  <si>
    <t>《关于印发寿县农民工培训统筹管暂行办法的通知》（寿政办2009]22号）</t>
  </si>
  <si>
    <t>信息征缴工作经费</t>
    <phoneticPr fontId="29" type="noConversion"/>
  </si>
  <si>
    <t>《社会保险法》第72条规定。</t>
    <phoneticPr fontId="18" type="noConversion"/>
  </si>
  <si>
    <t>社保经办机构补助经费</t>
    <phoneticPr fontId="29" type="noConversion"/>
  </si>
  <si>
    <t>皖政[2015]120号</t>
  </si>
  <si>
    <t>企业退休人员管理服务费</t>
    <phoneticPr fontId="29" type="noConversion"/>
  </si>
  <si>
    <t>寿办发[2004]39号、皖政[2015]120号</t>
    <phoneticPr fontId="18" type="noConversion"/>
  </si>
  <si>
    <t>剧团退休人员退休费</t>
    <phoneticPr fontId="18" type="noConversion"/>
  </si>
  <si>
    <t>县政府会议纪要（2014）30号</t>
    <phoneticPr fontId="18" type="noConversion"/>
  </si>
  <si>
    <t>社保经办机构补助经费</t>
  </si>
  <si>
    <t>《社会保险法》、《失业保险条例》</t>
  </si>
  <si>
    <t>城乡居民养老保险网络费</t>
  </si>
  <si>
    <t>县政府会议纪要（2012）15号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</si>
</sst>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5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华文中宋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rgb="FF000000"/>
      <name val="黑体"/>
      <family val="3"/>
      <charset val="134"/>
    </font>
    <font>
      <sz val="1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6"/>
      <color theme="1"/>
      <name val="仿宋_GB2312"/>
      <family val="3"/>
      <charset val="134"/>
    </font>
    <font>
      <sz val="16"/>
      <color theme="1"/>
      <name val="Verdana"/>
      <family val="2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20"/>
      <color rgb="FF000000"/>
      <name val="黑体"/>
      <family val="3"/>
      <charset val="134"/>
    </font>
    <font>
      <sz val="20"/>
      <color theme="1"/>
      <name val="黑体"/>
      <family val="3"/>
      <charset val="134"/>
    </font>
    <font>
      <sz val="20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justify" vertic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76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2" fillId="0" borderId="1" xfId="0" applyFont="1" applyFill="1" applyBorder="1" applyAlignment="1"/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1" applyFont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176" fontId="28" fillId="0" borderId="1" xfId="1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6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right" vertical="center"/>
    </xf>
  </cellXfs>
  <cellStyles count="2">
    <cellStyle name="常规" xfId="0" builtinId="0"/>
    <cellStyle name="常规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>
      <selection activeCell="A2" sqref="A2:G2"/>
    </sheetView>
  </sheetViews>
  <sheetFormatPr defaultRowHeight="13.5"/>
  <cols>
    <col min="1" max="1" width="24.25" style="30" customWidth="1"/>
    <col min="2" max="2" width="12.625" style="30" customWidth="1"/>
    <col min="3" max="3" width="23" style="30" customWidth="1"/>
    <col min="4" max="4" width="10.75" style="30" customWidth="1"/>
    <col min="5" max="5" width="17.875" style="30" customWidth="1"/>
    <col min="6" max="6" width="10.625" style="30" customWidth="1"/>
    <col min="7" max="7" width="12.625" style="30" customWidth="1"/>
    <col min="8" max="16384" width="9" style="30"/>
  </cols>
  <sheetData>
    <row r="1" spans="1:7" s="28" customFormat="1">
      <c r="A1" s="91" t="s">
        <v>0</v>
      </c>
      <c r="B1" s="91"/>
      <c r="C1" s="91"/>
      <c r="D1" s="91"/>
      <c r="E1" s="91"/>
      <c r="F1" s="91"/>
      <c r="G1" s="91"/>
    </row>
    <row r="2" spans="1:7" s="29" customFormat="1" ht="30.75" customHeight="1">
      <c r="A2" s="92" t="s">
        <v>157</v>
      </c>
      <c r="B2" s="92"/>
      <c r="C2" s="92"/>
      <c r="D2" s="92"/>
      <c r="E2" s="92"/>
      <c r="F2" s="92"/>
      <c r="G2" s="92"/>
    </row>
    <row r="3" spans="1:7" ht="12" customHeight="1">
      <c r="A3" s="93" t="s">
        <v>1</v>
      </c>
      <c r="B3" s="93"/>
      <c r="C3" s="93"/>
      <c r="D3" s="93"/>
      <c r="E3" s="93"/>
      <c r="F3" s="93"/>
      <c r="G3" s="93"/>
    </row>
    <row r="4" spans="1:7" s="31" customFormat="1" ht="16.5" customHeight="1">
      <c r="A4" s="94" t="s">
        <v>93</v>
      </c>
      <c r="B4" s="94"/>
      <c r="C4" s="94" t="s">
        <v>2</v>
      </c>
      <c r="D4" s="94"/>
      <c r="E4" s="94"/>
      <c r="F4" s="94"/>
      <c r="G4" s="94"/>
    </row>
    <row r="5" spans="1:7" ht="15" customHeight="1">
      <c r="A5" s="22" t="s">
        <v>3</v>
      </c>
      <c r="B5" s="22" t="s">
        <v>4</v>
      </c>
      <c r="C5" s="22" t="s">
        <v>3</v>
      </c>
      <c r="D5" s="22" t="s">
        <v>5</v>
      </c>
      <c r="E5" s="22" t="s">
        <v>6</v>
      </c>
      <c r="F5" s="22" t="s">
        <v>97</v>
      </c>
      <c r="G5" s="22" t="s">
        <v>98</v>
      </c>
    </row>
    <row r="6" spans="1:7" ht="15" customHeight="1">
      <c r="A6" s="23" t="s">
        <v>7</v>
      </c>
      <c r="B6" s="59">
        <v>858.71</v>
      </c>
      <c r="C6" s="14" t="s">
        <v>8</v>
      </c>
      <c r="D6" s="50"/>
      <c r="E6" s="50"/>
      <c r="F6" s="13"/>
      <c r="G6" s="13"/>
    </row>
    <row r="7" spans="1:7" ht="15" customHeight="1">
      <c r="A7" s="23" t="s">
        <v>9</v>
      </c>
      <c r="B7" s="50"/>
      <c r="C7" s="14" t="s">
        <v>10</v>
      </c>
      <c r="D7" s="50"/>
      <c r="E7" s="50"/>
      <c r="F7" s="13"/>
      <c r="G7" s="13"/>
    </row>
    <row r="8" spans="1:7" ht="15" customHeight="1">
      <c r="A8" s="23" t="s">
        <v>11</v>
      </c>
      <c r="B8" s="50"/>
      <c r="C8" s="53" t="s">
        <v>12</v>
      </c>
      <c r="D8" s="50"/>
      <c r="E8" s="50"/>
      <c r="F8" s="52"/>
      <c r="G8" s="13"/>
    </row>
    <row r="9" spans="1:7" ht="15" customHeight="1">
      <c r="A9" s="23" t="s">
        <v>13</v>
      </c>
      <c r="B9" s="50"/>
      <c r="C9" s="53" t="s">
        <v>14</v>
      </c>
      <c r="D9" s="50"/>
      <c r="E9" s="60"/>
      <c r="F9" s="52"/>
      <c r="G9" s="13"/>
    </row>
    <row r="10" spans="1:7" ht="15" customHeight="1">
      <c r="A10" s="23"/>
      <c r="B10" s="50"/>
      <c r="C10" s="53" t="s">
        <v>15</v>
      </c>
      <c r="D10" s="60">
        <v>28.09</v>
      </c>
      <c r="E10" s="60">
        <v>28.09</v>
      </c>
      <c r="F10" s="52"/>
      <c r="G10" s="13"/>
    </row>
    <row r="11" spans="1:7" ht="15" customHeight="1">
      <c r="A11" s="14"/>
      <c r="B11" s="50"/>
      <c r="C11" s="53" t="s">
        <v>16</v>
      </c>
      <c r="D11" s="60"/>
      <c r="E11" s="60"/>
      <c r="F11" s="52"/>
      <c r="G11" s="13"/>
    </row>
    <row r="12" spans="1:7" ht="15" customHeight="1">
      <c r="A12" s="23"/>
      <c r="B12" s="50"/>
      <c r="C12" s="53" t="s">
        <v>17</v>
      </c>
      <c r="D12" s="60"/>
      <c r="E12" s="60"/>
      <c r="F12" s="52"/>
      <c r="G12" s="13"/>
    </row>
    <row r="13" spans="1:7" ht="15" customHeight="1">
      <c r="A13" s="23"/>
      <c r="B13" s="50"/>
      <c r="C13" s="53" t="s">
        <v>18</v>
      </c>
      <c r="D13" s="60">
        <v>758.13</v>
      </c>
      <c r="E13" s="60">
        <v>758.13</v>
      </c>
      <c r="F13" s="52"/>
      <c r="G13" s="13"/>
    </row>
    <row r="14" spans="1:7" ht="15" customHeight="1">
      <c r="A14" s="23"/>
      <c r="B14" s="50"/>
      <c r="C14" s="53" t="s">
        <v>19</v>
      </c>
      <c r="D14" s="60">
        <v>29.83</v>
      </c>
      <c r="E14" s="60">
        <v>29.83</v>
      </c>
      <c r="F14" s="52"/>
      <c r="G14" s="13"/>
    </row>
    <row r="15" spans="1:7" ht="15" customHeight="1">
      <c r="A15" s="23"/>
      <c r="B15" s="55"/>
      <c r="C15" s="53" t="s">
        <v>20</v>
      </c>
      <c r="D15" s="61"/>
      <c r="E15" s="61"/>
      <c r="F15" s="52"/>
      <c r="G15" s="13"/>
    </row>
    <row r="16" spans="1:7" ht="15" customHeight="1">
      <c r="A16" s="23"/>
      <c r="B16" s="55"/>
      <c r="C16" s="53" t="s">
        <v>21</v>
      </c>
      <c r="D16" s="60">
        <v>0</v>
      </c>
      <c r="E16" s="60">
        <v>0</v>
      </c>
      <c r="F16" s="52"/>
      <c r="G16" s="13"/>
    </row>
    <row r="17" spans="1:7" ht="15" customHeight="1">
      <c r="A17" s="23"/>
      <c r="B17" s="55"/>
      <c r="C17" s="53" t="s">
        <v>22</v>
      </c>
      <c r="D17" s="60">
        <v>0</v>
      </c>
      <c r="E17" s="60">
        <v>0</v>
      </c>
      <c r="F17" s="52"/>
      <c r="G17" s="13"/>
    </row>
    <row r="18" spans="1:7" ht="15" customHeight="1">
      <c r="A18" s="23"/>
      <c r="B18" s="55"/>
      <c r="C18" s="53" t="s">
        <v>23</v>
      </c>
      <c r="D18" s="60">
        <v>0</v>
      </c>
      <c r="E18" s="60">
        <v>0</v>
      </c>
      <c r="F18" s="52"/>
      <c r="G18" s="13"/>
    </row>
    <row r="19" spans="1:7" ht="15" customHeight="1">
      <c r="A19" s="23"/>
      <c r="B19" s="55"/>
      <c r="C19" s="53" t="s">
        <v>24</v>
      </c>
      <c r="D19" s="60">
        <v>0</v>
      </c>
      <c r="E19" s="60">
        <v>0</v>
      </c>
      <c r="F19" s="52"/>
      <c r="G19" s="13"/>
    </row>
    <row r="20" spans="1:7" ht="15" customHeight="1">
      <c r="A20" s="23"/>
      <c r="B20" s="55"/>
      <c r="C20" s="53" t="s">
        <v>25</v>
      </c>
      <c r="D20" s="60">
        <v>0</v>
      </c>
      <c r="E20" s="60">
        <v>0</v>
      </c>
      <c r="F20" s="52"/>
      <c r="G20" s="13"/>
    </row>
    <row r="21" spans="1:7" ht="15" customHeight="1">
      <c r="A21" s="23"/>
      <c r="B21" s="55"/>
      <c r="C21" s="53" t="s">
        <v>26</v>
      </c>
      <c r="D21" s="60">
        <v>0</v>
      </c>
      <c r="E21" s="60">
        <v>0</v>
      </c>
      <c r="F21" s="52"/>
      <c r="G21" s="13"/>
    </row>
    <row r="22" spans="1:7" ht="15" customHeight="1">
      <c r="A22" s="23"/>
      <c r="B22" s="55"/>
      <c r="C22" s="53" t="s">
        <v>27</v>
      </c>
      <c r="D22" s="60">
        <v>0</v>
      </c>
      <c r="E22" s="60">
        <v>0</v>
      </c>
      <c r="F22" s="52"/>
      <c r="G22" s="13"/>
    </row>
    <row r="23" spans="1:7" ht="15" customHeight="1">
      <c r="A23" s="23"/>
      <c r="B23" s="55"/>
      <c r="C23" s="53" t="s">
        <v>28</v>
      </c>
      <c r="D23" s="60">
        <v>0</v>
      </c>
      <c r="E23" s="60">
        <v>0</v>
      </c>
      <c r="F23" s="52"/>
      <c r="G23" s="13"/>
    </row>
    <row r="24" spans="1:7" ht="15" customHeight="1">
      <c r="A24" s="23"/>
      <c r="B24" s="55"/>
      <c r="C24" s="53" t="s">
        <v>29</v>
      </c>
      <c r="D24" s="60">
        <v>42.66</v>
      </c>
      <c r="E24" s="60">
        <v>42.66</v>
      </c>
      <c r="F24" s="52"/>
      <c r="G24" s="13"/>
    </row>
    <row r="25" spans="1:7" ht="15" customHeight="1">
      <c r="A25" s="23"/>
      <c r="B25" s="55"/>
      <c r="C25" s="53" t="s">
        <v>30</v>
      </c>
      <c r="D25" s="50"/>
      <c r="E25" s="61"/>
      <c r="F25" s="52"/>
      <c r="G25" s="13"/>
    </row>
    <row r="26" spans="1:7" ht="15" customHeight="1">
      <c r="A26" s="23"/>
      <c r="B26" s="55"/>
      <c r="C26" s="52" t="s">
        <v>31</v>
      </c>
      <c r="D26" s="50"/>
      <c r="E26" s="60">
        <v>0</v>
      </c>
      <c r="F26" s="52"/>
      <c r="G26" s="13"/>
    </row>
    <row r="27" spans="1:7" ht="15" customHeight="1">
      <c r="A27" s="23"/>
      <c r="B27" s="55"/>
      <c r="C27" s="53" t="s">
        <v>32</v>
      </c>
      <c r="D27" s="50"/>
      <c r="E27" s="50"/>
      <c r="F27" s="52"/>
      <c r="G27" s="13"/>
    </row>
    <row r="28" spans="1:7" ht="15" customHeight="1">
      <c r="A28" s="23"/>
      <c r="B28" s="50"/>
      <c r="C28" s="53" t="s">
        <v>33</v>
      </c>
      <c r="D28" s="50"/>
      <c r="E28" s="50"/>
      <c r="F28" s="52"/>
      <c r="G28" s="13"/>
    </row>
    <row r="29" spans="1:7" ht="15" customHeight="1">
      <c r="A29" s="32"/>
      <c r="B29" s="50"/>
      <c r="C29" s="53" t="s">
        <v>34</v>
      </c>
      <c r="D29" s="50"/>
      <c r="E29" s="50"/>
      <c r="F29" s="52"/>
      <c r="G29" s="13"/>
    </row>
    <row r="30" spans="1:7" ht="15" customHeight="1">
      <c r="A30" s="11" t="s">
        <v>35</v>
      </c>
      <c r="B30" s="62">
        <f>SUM(B6:B29)</f>
        <v>858.71</v>
      </c>
      <c r="C30" s="51" t="s">
        <v>36</v>
      </c>
      <c r="D30" s="49">
        <f>SUM(D6:D29)</f>
        <v>858.71</v>
      </c>
      <c r="E30" s="49">
        <f>SUM(E7:E29)</f>
        <v>858.71</v>
      </c>
      <c r="F30" s="52"/>
      <c r="G30" s="13"/>
    </row>
    <row r="31" spans="1:7" ht="15" customHeight="1">
      <c r="A31" s="14" t="s">
        <v>37</v>
      </c>
      <c r="B31" s="50"/>
      <c r="C31" s="14" t="s">
        <v>38</v>
      </c>
      <c r="D31" s="49"/>
      <c r="E31" s="49"/>
      <c r="F31" s="13"/>
      <c r="G31" s="13"/>
    </row>
    <row r="32" spans="1:7" ht="15" customHeight="1">
      <c r="A32" s="14" t="s">
        <v>39</v>
      </c>
      <c r="B32" s="49"/>
      <c r="C32" s="14" t="s">
        <v>39</v>
      </c>
      <c r="D32" s="50"/>
      <c r="E32" s="50"/>
      <c r="F32" s="13"/>
      <c r="G32" s="13"/>
    </row>
    <row r="33" spans="1:7" ht="15" customHeight="1">
      <c r="A33" s="14" t="s">
        <v>40</v>
      </c>
      <c r="B33" s="50"/>
      <c r="C33" s="14" t="s">
        <v>40</v>
      </c>
      <c r="D33" s="50"/>
      <c r="E33" s="50"/>
      <c r="F33" s="13"/>
      <c r="G33" s="13"/>
    </row>
    <row r="34" spans="1:7" ht="15" customHeight="1">
      <c r="A34" s="14" t="s">
        <v>41</v>
      </c>
      <c r="B34" s="50"/>
      <c r="C34" s="14" t="s">
        <v>41</v>
      </c>
      <c r="D34" s="50"/>
      <c r="E34" s="54"/>
      <c r="F34" s="13"/>
      <c r="G34" s="13"/>
    </row>
    <row r="35" spans="1:7" ht="15" customHeight="1">
      <c r="A35" s="14"/>
      <c r="B35" s="50"/>
      <c r="C35" s="23"/>
      <c r="D35" s="50"/>
      <c r="E35" s="54"/>
      <c r="F35" s="13"/>
      <c r="G35" s="13"/>
    </row>
    <row r="36" spans="1:7" ht="15" customHeight="1">
      <c r="A36" s="11" t="s">
        <v>42</v>
      </c>
      <c r="B36" s="62">
        <f>B30</f>
        <v>858.71</v>
      </c>
      <c r="C36" s="11" t="s">
        <v>43</v>
      </c>
      <c r="D36" s="49">
        <f>D30</f>
        <v>858.71</v>
      </c>
      <c r="E36" s="49">
        <f>E30</f>
        <v>858.71</v>
      </c>
      <c r="F36" s="13"/>
      <c r="G36" s="13"/>
    </row>
    <row r="37" spans="1:7" ht="16.5" customHeight="1"/>
  </sheetData>
  <mergeCells count="5">
    <mergeCell ref="A1:G1"/>
    <mergeCell ref="A2:G2"/>
    <mergeCell ref="A3:G3"/>
    <mergeCell ref="A4:B4"/>
    <mergeCell ref="C4:G4"/>
  </mergeCells>
  <phoneticPr fontId="18" type="noConversion"/>
  <printOptions horizontalCentered="1"/>
  <pageMargins left="0" right="0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activeCell="G10" sqref="G10:H10"/>
    </sheetView>
  </sheetViews>
  <sheetFormatPr defaultRowHeight="13.5"/>
  <cols>
    <col min="1" max="1" width="10.25" style="30" customWidth="1"/>
    <col min="2" max="2" width="16.125" style="30" customWidth="1"/>
    <col min="3" max="3" width="26" style="30" customWidth="1"/>
    <col min="4" max="4" width="15.875" style="30" customWidth="1"/>
    <col min="5" max="5" width="10.5" style="30" customWidth="1"/>
    <col min="6" max="6" width="21.625" style="30" customWidth="1"/>
    <col min="7" max="7" width="12.25" style="30" customWidth="1"/>
    <col min="8" max="8" width="18.5" style="30" customWidth="1"/>
    <col min="9" max="16384" width="9" style="30"/>
  </cols>
  <sheetData>
    <row r="1" spans="1:8" s="28" customFormat="1" ht="13.5" customHeight="1">
      <c r="A1" s="91" t="s">
        <v>117</v>
      </c>
      <c r="B1" s="91"/>
      <c r="C1" s="91"/>
      <c r="D1" s="91"/>
      <c r="E1" s="91"/>
      <c r="F1" s="91"/>
      <c r="G1" s="91"/>
    </row>
    <row r="2" spans="1:8" s="29" customFormat="1" ht="22.5">
      <c r="A2" s="125" t="s">
        <v>165</v>
      </c>
      <c r="B2" s="125"/>
      <c r="C2" s="125"/>
      <c r="D2" s="125"/>
      <c r="E2" s="125"/>
      <c r="F2" s="125"/>
      <c r="G2" s="125"/>
      <c r="H2" s="125"/>
    </row>
    <row r="3" spans="1:8" ht="22.5">
      <c r="A3" s="1"/>
      <c r="B3" s="33"/>
      <c r="C3" s="33"/>
      <c r="D3" s="33"/>
      <c r="E3" s="34"/>
      <c r="F3" s="34"/>
      <c r="G3" s="35"/>
      <c r="H3" s="17"/>
    </row>
    <row r="4" spans="1:8" ht="40.5" customHeight="1">
      <c r="A4" s="22" t="s">
        <v>86</v>
      </c>
      <c r="B4" s="22" t="s">
        <v>87</v>
      </c>
      <c r="C4" s="22" t="s">
        <v>88</v>
      </c>
      <c r="D4" s="22" t="s">
        <v>89</v>
      </c>
      <c r="E4" s="95" t="s">
        <v>105</v>
      </c>
      <c r="F4" s="95"/>
      <c r="G4" s="95" t="s">
        <v>90</v>
      </c>
      <c r="H4" s="95"/>
    </row>
    <row r="5" spans="1:8" ht="21.75" customHeight="1">
      <c r="A5" s="83">
        <v>1</v>
      </c>
      <c r="B5" s="83" t="s">
        <v>171</v>
      </c>
      <c r="C5" s="84" t="s">
        <v>172</v>
      </c>
      <c r="D5" s="85">
        <v>8</v>
      </c>
      <c r="E5" s="129" t="s">
        <v>173</v>
      </c>
      <c r="F5" s="130"/>
      <c r="G5" s="126" t="s">
        <v>174</v>
      </c>
      <c r="H5" s="127"/>
    </row>
    <row r="6" spans="1:8" ht="21.75" customHeight="1">
      <c r="A6" s="83">
        <v>2</v>
      </c>
      <c r="B6" s="83" t="s">
        <v>171</v>
      </c>
      <c r="C6" s="84" t="s">
        <v>175</v>
      </c>
      <c r="D6" s="85">
        <v>14</v>
      </c>
      <c r="E6" s="128" t="s">
        <v>176</v>
      </c>
      <c r="F6" s="128"/>
      <c r="G6" s="126" t="s">
        <v>174</v>
      </c>
      <c r="H6" s="127"/>
    </row>
    <row r="7" spans="1:8" ht="21.75" customHeight="1">
      <c r="A7" s="83">
        <v>3</v>
      </c>
      <c r="B7" s="83" t="s">
        <v>171</v>
      </c>
      <c r="C7" s="86" t="s">
        <v>177</v>
      </c>
      <c r="D7" s="85">
        <v>23.6</v>
      </c>
      <c r="E7" s="128" t="s">
        <v>178</v>
      </c>
      <c r="F7" s="128"/>
      <c r="G7" s="126" t="s">
        <v>174</v>
      </c>
      <c r="H7" s="127"/>
    </row>
    <row r="8" spans="1:8" ht="21.75" customHeight="1">
      <c r="A8" s="83">
        <v>4</v>
      </c>
      <c r="B8" s="83" t="s">
        <v>171</v>
      </c>
      <c r="C8" s="84" t="s">
        <v>179</v>
      </c>
      <c r="D8" s="85">
        <v>7</v>
      </c>
      <c r="E8" s="128" t="s">
        <v>180</v>
      </c>
      <c r="F8" s="128"/>
      <c r="G8" s="126" t="s">
        <v>174</v>
      </c>
      <c r="H8" s="127"/>
    </row>
    <row r="9" spans="1:8" ht="21.75" customHeight="1">
      <c r="A9" s="83">
        <v>5</v>
      </c>
      <c r="B9" s="83" t="s">
        <v>171</v>
      </c>
      <c r="C9" s="84" t="s">
        <v>181</v>
      </c>
      <c r="D9" s="85">
        <v>4</v>
      </c>
      <c r="E9" s="128" t="s">
        <v>182</v>
      </c>
      <c r="F9" s="128"/>
      <c r="G9" s="126" t="s">
        <v>174</v>
      </c>
      <c r="H9" s="127"/>
    </row>
    <row r="10" spans="1:8" ht="21.75" customHeight="1">
      <c r="A10" s="83">
        <v>6</v>
      </c>
      <c r="B10" s="83" t="s">
        <v>171</v>
      </c>
      <c r="C10" s="84" t="s">
        <v>183</v>
      </c>
      <c r="D10" s="85">
        <v>6</v>
      </c>
      <c r="E10" s="128" t="s">
        <v>184</v>
      </c>
      <c r="F10" s="128"/>
      <c r="G10" s="126" t="s">
        <v>174</v>
      </c>
      <c r="H10" s="127"/>
    </row>
    <row r="11" spans="1:8" ht="21.75" customHeight="1">
      <c r="A11" s="83">
        <v>7</v>
      </c>
      <c r="B11" s="83" t="s">
        <v>171</v>
      </c>
      <c r="C11" s="87" t="s">
        <v>185</v>
      </c>
      <c r="D11" s="85">
        <v>30</v>
      </c>
      <c r="E11" s="128" t="s">
        <v>186</v>
      </c>
      <c r="F11" s="128"/>
      <c r="G11" s="126" t="s">
        <v>174</v>
      </c>
      <c r="H11" s="127"/>
    </row>
    <row r="12" spans="1:8" ht="21.75" customHeight="1">
      <c r="A12" s="83">
        <v>8</v>
      </c>
      <c r="B12" s="83" t="s">
        <v>171</v>
      </c>
      <c r="C12" s="87" t="s">
        <v>187</v>
      </c>
      <c r="D12" s="85">
        <v>32</v>
      </c>
      <c r="E12" s="128" t="s">
        <v>188</v>
      </c>
      <c r="F12" s="128"/>
      <c r="G12" s="126" t="s">
        <v>174</v>
      </c>
      <c r="H12" s="127"/>
    </row>
    <row r="13" spans="1:8" ht="21.75" customHeight="1">
      <c r="A13" s="83">
        <v>9</v>
      </c>
      <c r="B13" s="83" t="s">
        <v>171</v>
      </c>
      <c r="C13" s="88" t="s">
        <v>189</v>
      </c>
      <c r="D13" s="85">
        <v>152</v>
      </c>
      <c r="E13" s="128" t="s">
        <v>190</v>
      </c>
      <c r="F13" s="128"/>
      <c r="G13" s="126" t="s">
        <v>174</v>
      </c>
      <c r="H13" s="127"/>
    </row>
    <row r="14" spans="1:8" ht="21.75" customHeight="1">
      <c r="A14" s="83">
        <v>10</v>
      </c>
      <c r="B14" s="83" t="s">
        <v>171</v>
      </c>
      <c r="C14" s="90" t="s">
        <v>191</v>
      </c>
      <c r="D14" s="89">
        <v>5</v>
      </c>
      <c r="E14" s="133" t="s">
        <v>192</v>
      </c>
      <c r="F14" s="134"/>
      <c r="G14" s="126" t="s">
        <v>174</v>
      </c>
      <c r="H14" s="127"/>
    </row>
    <row r="15" spans="1:8" ht="21.75" customHeight="1">
      <c r="A15" s="83">
        <v>11</v>
      </c>
      <c r="B15" s="83" t="s">
        <v>171</v>
      </c>
      <c r="C15" s="84" t="s">
        <v>193</v>
      </c>
      <c r="D15" s="89">
        <v>10.8</v>
      </c>
      <c r="E15" s="131" t="s">
        <v>194</v>
      </c>
      <c r="F15" s="132"/>
      <c r="G15" s="126" t="s">
        <v>174</v>
      </c>
      <c r="H15" s="127"/>
    </row>
    <row r="16" spans="1:8" ht="21.75" customHeight="1"/>
    <row r="17" ht="21.75" customHeight="1"/>
  </sheetData>
  <mergeCells count="26">
    <mergeCell ref="E15:F15"/>
    <mergeCell ref="G15:H15"/>
    <mergeCell ref="E14:F14"/>
    <mergeCell ref="G14:H14"/>
    <mergeCell ref="E13:F13"/>
    <mergeCell ref="G13:H13"/>
    <mergeCell ref="E12:F12"/>
    <mergeCell ref="G12:H12"/>
    <mergeCell ref="A1:G1"/>
    <mergeCell ref="E10:F10"/>
    <mergeCell ref="G10:H10"/>
    <mergeCell ref="E5:F5"/>
    <mergeCell ref="G5:H5"/>
    <mergeCell ref="E9:F9"/>
    <mergeCell ref="G9:H9"/>
    <mergeCell ref="E6:F6"/>
    <mergeCell ref="G6:H6"/>
    <mergeCell ref="E7:F7"/>
    <mergeCell ref="G7:H7"/>
    <mergeCell ref="E8:F8"/>
    <mergeCell ref="G8:H8"/>
    <mergeCell ref="A2:H2"/>
    <mergeCell ref="E4:F4"/>
    <mergeCell ref="G4:H4"/>
    <mergeCell ref="E11:F11"/>
    <mergeCell ref="G11:H1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showGridLines="0" workbookViewId="0">
      <selection activeCell="A6" sqref="A6"/>
    </sheetView>
  </sheetViews>
  <sheetFormatPr defaultRowHeight="13.5"/>
  <cols>
    <col min="1" max="1" width="48" style="30" customWidth="1"/>
    <col min="2" max="2" width="40.75" style="30" customWidth="1"/>
    <col min="3" max="16384" width="9" style="30"/>
  </cols>
  <sheetData>
    <row r="1" spans="1:2" s="28" customFormat="1" ht="32.25" customHeight="1">
      <c r="A1" s="91" t="s">
        <v>119</v>
      </c>
      <c r="B1" s="91"/>
    </row>
    <row r="2" spans="1:2" ht="42.75" customHeight="1">
      <c r="A2" s="135" t="s">
        <v>166</v>
      </c>
      <c r="B2" s="135"/>
    </row>
    <row r="3" spans="1:2" ht="20.25">
      <c r="A3" s="136" t="s">
        <v>112</v>
      </c>
      <c r="B3" s="136"/>
    </row>
    <row r="4" spans="1:2" ht="34.5" customHeight="1">
      <c r="A4" s="43" t="s">
        <v>118</v>
      </c>
      <c r="B4" s="43" t="s">
        <v>113</v>
      </c>
    </row>
    <row r="5" spans="1:2" ht="34.5" customHeight="1">
      <c r="A5" s="44" t="s">
        <v>120</v>
      </c>
      <c r="B5" s="44">
        <v>39.200000000000003</v>
      </c>
    </row>
    <row r="6" spans="1:2" ht="34.5" customHeight="1">
      <c r="A6" s="45" t="s">
        <v>114</v>
      </c>
      <c r="B6" s="46"/>
    </row>
    <row r="7" spans="1:2" ht="34.5" customHeight="1">
      <c r="A7" s="45" t="s">
        <v>115</v>
      </c>
      <c r="B7" s="46">
        <v>22.6</v>
      </c>
    </row>
    <row r="8" spans="1:2" ht="34.5" customHeight="1">
      <c r="A8" s="45" t="s">
        <v>116</v>
      </c>
      <c r="B8" s="46">
        <v>16.600000000000001</v>
      </c>
    </row>
    <row r="9" spans="1:2" ht="34.5" customHeight="1">
      <c r="A9" s="47" t="s">
        <v>121</v>
      </c>
      <c r="B9" s="46">
        <v>16.600000000000001</v>
      </c>
    </row>
    <row r="10" spans="1:2" ht="34.5" customHeight="1">
      <c r="A10" s="47" t="s">
        <v>122</v>
      </c>
      <c r="B10" s="46">
        <v>0</v>
      </c>
    </row>
    <row r="11" spans="1:2" ht="21" customHeight="1"/>
    <row r="14" spans="1:2" ht="18.75" customHeight="1"/>
    <row r="15" spans="1:2" ht="18.75" customHeight="1"/>
    <row r="16" spans="1:2" ht="18.75" customHeight="1"/>
    <row r="17" ht="18.75" customHeight="1"/>
    <row r="18" ht="18.75" customHeight="1"/>
  </sheetData>
  <mergeCells count="3">
    <mergeCell ref="A1:B1"/>
    <mergeCell ref="A2:B2"/>
    <mergeCell ref="A3:B3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27"/>
  <sheetViews>
    <sheetView showGridLines="0" zoomScale="115" zoomScaleNormal="115" workbookViewId="0">
      <selection activeCell="A2" sqref="A2:E2"/>
    </sheetView>
  </sheetViews>
  <sheetFormatPr defaultRowHeight="13.5"/>
  <cols>
    <col min="1" max="1" width="15.25" style="30" customWidth="1"/>
    <col min="2" max="2" width="36.75" style="30" customWidth="1"/>
    <col min="3" max="3" width="13.625" style="30" customWidth="1"/>
    <col min="4" max="4" width="15.875" style="30" customWidth="1"/>
    <col min="5" max="5" width="23.375" style="30" customWidth="1"/>
    <col min="6" max="16384" width="9" style="30"/>
  </cols>
  <sheetData>
    <row r="1" spans="1:5" s="28" customFormat="1">
      <c r="A1" s="91" t="s">
        <v>44</v>
      </c>
      <c r="B1" s="91"/>
      <c r="C1" s="91"/>
      <c r="D1" s="91"/>
      <c r="E1" s="91"/>
    </row>
    <row r="2" spans="1:5" s="29" customFormat="1" ht="30.75" customHeight="1">
      <c r="A2" s="92" t="s">
        <v>158</v>
      </c>
      <c r="B2" s="92"/>
      <c r="C2" s="92"/>
      <c r="D2" s="92"/>
      <c r="E2" s="92"/>
    </row>
    <row r="3" spans="1:5" ht="14.25">
      <c r="A3" s="1"/>
      <c r="B3" s="2"/>
      <c r="C3" s="2"/>
      <c r="D3" s="2"/>
      <c r="E3" s="39" t="s">
        <v>45</v>
      </c>
    </row>
    <row r="4" spans="1:5" ht="24.95" customHeight="1">
      <c r="A4" s="95" t="s">
        <v>95</v>
      </c>
      <c r="B4" s="95"/>
      <c r="C4" s="95" t="s">
        <v>96</v>
      </c>
      <c r="D4" s="95"/>
      <c r="E4" s="95"/>
    </row>
    <row r="5" spans="1:5" ht="39.75" customHeight="1">
      <c r="A5" s="27" t="s">
        <v>46</v>
      </c>
      <c r="B5" s="27" t="s">
        <v>47</v>
      </c>
      <c r="C5" s="27" t="s">
        <v>5</v>
      </c>
      <c r="D5" s="27" t="s">
        <v>48</v>
      </c>
      <c r="E5" s="27" t="s">
        <v>49</v>
      </c>
    </row>
    <row r="6" spans="1:5" ht="24.95" customHeight="1">
      <c r="A6" s="8">
        <v>205</v>
      </c>
      <c r="B6" s="56" t="s">
        <v>123</v>
      </c>
      <c r="C6" s="54">
        <f>D6+E6</f>
        <v>28.09</v>
      </c>
      <c r="D6" s="54">
        <v>28.09</v>
      </c>
      <c r="E6" s="54"/>
    </row>
    <row r="7" spans="1:5" ht="24.95" customHeight="1">
      <c r="A7" s="8">
        <v>20503</v>
      </c>
      <c r="B7" s="56" t="s">
        <v>124</v>
      </c>
      <c r="C7" s="54">
        <f t="shared" ref="C7:C25" si="0">D7+E7</f>
        <v>28.09</v>
      </c>
      <c r="D7" s="54">
        <v>28.09</v>
      </c>
      <c r="E7" s="54"/>
    </row>
    <row r="8" spans="1:5" ht="24.95" customHeight="1">
      <c r="A8" s="8">
        <v>2050302</v>
      </c>
      <c r="B8" s="72" t="s">
        <v>155</v>
      </c>
      <c r="C8" s="54">
        <f t="shared" si="0"/>
        <v>28.09</v>
      </c>
      <c r="D8" s="54">
        <v>28.09</v>
      </c>
      <c r="E8" s="54"/>
    </row>
    <row r="9" spans="1:5" ht="24.95" customHeight="1">
      <c r="A9" s="8">
        <v>2050303</v>
      </c>
      <c r="B9" s="72" t="s">
        <v>156</v>
      </c>
      <c r="C9" s="54">
        <f t="shared" si="0"/>
        <v>28.09</v>
      </c>
      <c r="D9" s="54">
        <v>28.09</v>
      </c>
      <c r="E9" s="54"/>
    </row>
    <row r="10" spans="1:5" ht="24.95" customHeight="1">
      <c r="A10" s="8">
        <v>208</v>
      </c>
      <c r="B10" s="56" t="s">
        <v>127</v>
      </c>
      <c r="C10" s="54">
        <f>C11</f>
        <v>758.13</v>
      </c>
      <c r="D10" s="54">
        <f t="shared" ref="D10:E10" si="1">D11</f>
        <v>465.73</v>
      </c>
      <c r="E10" s="54">
        <f t="shared" si="1"/>
        <v>292.40000000000003</v>
      </c>
    </row>
    <row r="11" spans="1:5" ht="24.95" customHeight="1">
      <c r="A11" s="56">
        <v>20801</v>
      </c>
      <c r="B11" s="56" t="s">
        <v>133</v>
      </c>
      <c r="C11" s="54">
        <f>C12+C13+C14+C15+C16+C17+C18</f>
        <v>758.13</v>
      </c>
      <c r="D11" s="54">
        <f t="shared" ref="D11:E11" si="2">D12+D13+D14+D15+D16+D17+D18</f>
        <v>465.73</v>
      </c>
      <c r="E11" s="54">
        <f t="shared" si="2"/>
        <v>292.40000000000003</v>
      </c>
    </row>
    <row r="12" spans="1:5" ht="24.95" customHeight="1">
      <c r="A12" s="56">
        <v>2080101</v>
      </c>
      <c r="B12" s="56" t="s">
        <v>50</v>
      </c>
      <c r="C12" s="54">
        <f t="shared" si="0"/>
        <v>210.04</v>
      </c>
      <c r="D12" s="54">
        <v>210.04</v>
      </c>
      <c r="E12" s="54"/>
    </row>
    <row r="13" spans="1:5" ht="24.95" customHeight="1">
      <c r="A13" s="56">
        <v>208105</v>
      </c>
      <c r="B13" s="66" t="s">
        <v>139</v>
      </c>
      <c r="C13" s="54">
        <f t="shared" si="0"/>
        <v>14</v>
      </c>
      <c r="D13" s="54"/>
      <c r="E13" s="54">
        <v>14</v>
      </c>
    </row>
    <row r="14" spans="1:5" ht="24.95" customHeight="1">
      <c r="A14" s="56">
        <v>2080106</v>
      </c>
      <c r="B14" s="66" t="s">
        <v>167</v>
      </c>
      <c r="C14" s="54">
        <v>4</v>
      </c>
      <c r="D14" s="54"/>
      <c r="E14" s="54">
        <v>4</v>
      </c>
    </row>
    <row r="15" spans="1:5" ht="24.95" customHeight="1">
      <c r="A15" s="56">
        <v>2080108</v>
      </c>
      <c r="B15" s="66" t="s">
        <v>138</v>
      </c>
      <c r="C15" s="81">
        <f t="shared" si="0"/>
        <v>6</v>
      </c>
      <c r="D15" s="54"/>
      <c r="E15" s="54">
        <v>6</v>
      </c>
    </row>
    <row r="16" spans="1:5" ht="24.95" customHeight="1">
      <c r="A16" s="56">
        <v>2080109</v>
      </c>
      <c r="B16" s="56" t="s">
        <v>134</v>
      </c>
      <c r="C16" s="54">
        <f t="shared" si="0"/>
        <v>485.49</v>
      </c>
      <c r="D16" s="54">
        <v>255.69</v>
      </c>
      <c r="E16" s="54">
        <v>229.8</v>
      </c>
    </row>
    <row r="17" spans="1:5" ht="24.95" customHeight="1">
      <c r="A17" s="56">
        <v>2080112</v>
      </c>
      <c r="B17" s="66" t="s">
        <v>136</v>
      </c>
      <c r="C17" s="54">
        <f t="shared" si="0"/>
        <v>8</v>
      </c>
      <c r="D17" s="54"/>
      <c r="E17" s="54">
        <v>8</v>
      </c>
    </row>
    <row r="18" spans="1:5" ht="24.95" customHeight="1">
      <c r="A18" s="56">
        <v>2080199</v>
      </c>
      <c r="B18" s="63" t="s">
        <v>169</v>
      </c>
      <c r="C18" s="54">
        <f t="shared" si="0"/>
        <v>30.6</v>
      </c>
      <c r="D18" s="54"/>
      <c r="E18" s="54">
        <v>30.6</v>
      </c>
    </row>
    <row r="19" spans="1:5" ht="24.95" customHeight="1">
      <c r="A19" s="56">
        <v>210</v>
      </c>
      <c r="B19" s="65" t="s">
        <v>135</v>
      </c>
      <c r="C19" s="54">
        <f>D19+E19</f>
        <v>29.83</v>
      </c>
      <c r="D19" s="54">
        <v>29.83</v>
      </c>
      <c r="E19" s="54"/>
    </row>
    <row r="20" spans="1:5" ht="24.95" customHeight="1">
      <c r="A20" s="56">
        <v>21011</v>
      </c>
      <c r="B20" s="56" t="s">
        <v>132</v>
      </c>
      <c r="C20" s="54">
        <f t="shared" si="0"/>
        <v>29.83</v>
      </c>
      <c r="D20" s="54">
        <v>29.83</v>
      </c>
      <c r="E20" s="55"/>
    </row>
    <row r="21" spans="1:5" ht="24.95" customHeight="1">
      <c r="A21" s="56">
        <v>2101101</v>
      </c>
      <c r="B21" s="56" t="s">
        <v>128</v>
      </c>
      <c r="C21" s="54">
        <f t="shared" si="0"/>
        <v>16.78</v>
      </c>
      <c r="D21" s="54">
        <v>16.78</v>
      </c>
      <c r="E21" s="54"/>
    </row>
    <row r="22" spans="1:5" ht="24.95" customHeight="1">
      <c r="A22" s="56">
        <v>2101102</v>
      </c>
      <c r="B22" s="56" t="s">
        <v>129</v>
      </c>
      <c r="C22" s="54">
        <f t="shared" si="0"/>
        <v>13.05</v>
      </c>
      <c r="D22" s="54">
        <v>13.05</v>
      </c>
      <c r="E22" s="54"/>
    </row>
    <row r="23" spans="1:5" ht="24.95" customHeight="1">
      <c r="A23" s="56">
        <v>221</v>
      </c>
      <c r="B23" s="56" t="s">
        <v>130</v>
      </c>
      <c r="C23" s="54">
        <f t="shared" si="0"/>
        <v>42.66</v>
      </c>
      <c r="D23" s="54">
        <v>42.66</v>
      </c>
      <c r="E23" s="54"/>
    </row>
    <row r="24" spans="1:5" ht="24.95" customHeight="1">
      <c r="A24" s="56">
        <v>22102</v>
      </c>
      <c r="B24" s="72" t="s">
        <v>154</v>
      </c>
      <c r="C24" s="54">
        <f t="shared" si="0"/>
        <v>42.66</v>
      </c>
      <c r="D24" s="54">
        <v>42.66</v>
      </c>
      <c r="E24" s="54"/>
    </row>
    <row r="25" spans="1:5" ht="24.95" customHeight="1">
      <c r="A25" s="56">
        <v>2210201</v>
      </c>
      <c r="B25" s="56" t="s">
        <v>131</v>
      </c>
      <c r="C25" s="54">
        <f t="shared" si="0"/>
        <v>42.66</v>
      </c>
      <c r="D25" s="54">
        <v>42.66</v>
      </c>
      <c r="E25" s="54"/>
    </row>
    <row r="26" spans="1:5" ht="24.95" customHeight="1">
      <c r="A26" s="26"/>
      <c r="B26" s="26"/>
      <c r="C26" s="54"/>
      <c r="D26" s="54"/>
      <c r="E26" s="54"/>
    </row>
    <row r="27" spans="1:5" ht="24.95" customHeight="1">
      <c r="A27" s="96" t="s">
        <v>5</v>
      </c>
      <c r="B27" s="96"/>
      <c r="C27" s="64">
        <f>C6+C10+C19+C23</f>
        <v>858.71</v>
      </c>
      <c r="D27" s="64">
        <f>D6+D10+D19+D23</f>
        <v>566.30999999999995</v>
      </c>
      <c r="E27" s="64">
        <f>E6+E10+E19+E23</f>
        <v>292.40000000000003</v>
      </c>
    </row>
  </sheetData>
  <mergeCells count="5">
    <mergeCell ref="A4:B4"/>
    <mergeCell ref="C4:E4"/>
    <mergeCell ref="A27:B27"/>
    <mergeCell ref="A1:E1"/>
    <mergeCell ref="A2:E2"/>
  </mergeCells>
  <phoneticPr fontId="18" type="noConversion"/>
  <printOptions horizontalCentered="1"/>
  <pageMargins left="0" right="0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topLeftCell="A10" workbookViewId="0">
      <selection activeCell="B7" sqref="B7"/>
    </sheetView>
  </sheetViews>
  <sheetFormatPr defaultRowHeight="13.5"/>
  <cols>
    <col min="1" max="1" width="27.375" style="30" customWidth="1"/>
    <col min="2" max="2" width="47.875" style="30" customWidth="1"/>
    <col min="3" max="3" width="32" style="30" customWidth="1"/>
    <col min="4" max="16384" width="9" style="30"/>
  </cols>
  <sheetData>
    <row r="1" spans="1:3" s="28" customFormat="1">
      <c r="A1" s="91" t="s">
        <v>52</v>
      </c>
      <c r="B1" s="91"/>
      <c r="C1" s="91"/>
    </row>
    <row r="2" spans="1:3" s="29" customFormat="1" ht="30" customHeight="1">
      <c r="A2" s="98" t="s">
        <v>170</v>
      </c>
      <c r="B2" s="98"/>
      <c r="C2" s="98"/>
    </row>
    <row r="3" spans="1:3">
      <c r="A3" s="3"/>
      <c r="B3" s="3"/>
      <c r="C3" s="4" t="s">
        <v>45</v>
      </c>
    </row>
    <row r="4" spans="1:3" ht="35.25" customHeight="1">
      <c r="A4" s="99" t="s">
        <v>94</v>
      </c>
      <c r="B4" s="100"/>
      <c r="C4" s="95" t="s">
        <v>4</v>
      </c>
    </row>
    <row r="5" spans="1:3" ht="34.5" customHeight="1">
      <c r="A5" s="22" t="s">
        <v>46</v>
      </c>
      <c r="B5" s="22" t="s">
        <v>47</v>
      </c>
      <c r="C5" s="95"/>
    </row>
    <row r="6" spans="1:3" ht="27.75" customHeight="1">
      <c r="A6" s="76">
        <v>301</v>
      </c>
      <c r="B6" s="76" t="s">
        <v>53</v>
      </c>
      <c r="C6" s="57">
        <f>C7+C8+C9+C10+C11+C12+C13</f>
        <v>488.04999999999995</v>
      </c>
    </row>
    <row r="7" spans="1:3" ht="27.75" customHeight="1">
      <c r="A7" s="73">
        <v>30101</v>
      </c>
      <c r="B7" s="73" t="s">
        <v>54</v>
      </c>
      <c r="C7" s="58">
        <v>224.71</v>
      </c>
    </row>
    <row r="8" spans="1:3" ht="27.75" customHeight="1">
      <c r="A8" s="73">
        <v>30102</v>
      </c>
      <c r="B8" s="73" t="s">
        <v>55</v>
      </c>
      <c r="C8" s="58">
        <v>125.47</v>
      </c>
    </row>
    <row r="9" spans="1:3" ht="27.75" customHeight="1">
      <c r="A9" s="73">
        <v>30103</v>
      </c>
      <c r="B9" s="73" t="s">
        <v>56</v>
      </c>
      <c r="C9" s="58">
        <v>5.36</v>
      </c>
    </row>
    <row r="10" spans="1:3" ht="27.75" customHeight="1">
      <c r="A10" s="73">
        <v>30104</v>
      </c>
      <c r="B10" s="73" t="s">
        <v>140</v>
      </c>
      <c r="C10" s="58">
        <v>3.13</v>
      </c>
    </row>
    <row r="11" spans="1:3" ht="27.75" customHeight="1">
      <c r="A11" s="73">
        <v>30108</v>
      </c>
      <c r="B11" s="73" t="s">
        <v>141</v>
      </c>
      <c r="C11" s="58">
        <v>56.89</v>
      </c>
    </row>
    <row r="12" spans="1:3" ht="27.75" customHeight="1">
      <c r="A12" s="73">
        <v>30110</v>
      </c>
      <c r="B12" s="73" t="s">
        <v>142</v>
      </c>
      <c r="C12" s="58">
        <v>29.83</v>
      </c>
    </row>
    <row r="13" spans="1:3" ht="24.75" customHeight="1">
      <c r="A13" s="73">
        <v>30113</v>
      </c>
      <c r="B13" s="73" t="s">
        <v>150</v>
      </c>
      <c r="C13" s="82">
        <v>42.66</v>
      </c>
    </row>
    <row r="14" spans="1:3" ht="21.75" customHeight="1">
      <c r="A14" s="75">
        <v>302</v>
      </c>
      <c r="B14" s="75" t="s">
        <v>57</v>
      </c>
      <c r="C14" s="57">
        <f>C15+C16+C17+C18+C19+C20+C21+C22</f>
        <v>43.97</v>
      </c>
    </row>
    <row r="15" spans="1:3" ht="21.75" customHeight="1">
      <c r="A15" s="73">
        <v>30201</v>
      </c>
      <c r="B15" s="73" t="s">
        <v>58</v>
      </c>
      <c r="C15" s="58">
        <v>5.9</v>
      </c>
    </row>
    <row r="16" spans="1:3" ht="21.75" customHeight="1">
      <c r="A16" s="73">
        <v>30202</v>
      </c>
      <c r="B16" s="73" t="s">
        <v>59</v>
      </c>
      <c r="C16" s="58">
        <v>1</v>
      </c>
    </row>
    <row r="17" spans="1:3" ht="21.75" customHeight="1">
      <c r="A17" s="73">
        <v>30707</v>
      </c>
      <c r="B17" s="73" t="s">
        <v>143</v>
      </c>
      <c r="C17" s="58">
        <v>0.2</v>
      </c>
    </row>
    <row r="18" spans="1:3" ht="21.75" customHeight="1">
      <c r="A18" s="73">
        <v>30211</v>
      </c>
      <c r="B18" s="73" t="s">
        <v>144</v>
      </c>
      <c r="C18" s="58">
        <v>2.6</v>
      </c>
    </row>
    <row r="19" spans="1:3" ht="21.75" customHeight="1">
      <c r="A19" s="73">
        <v>30215</v>
      </c>
      <c r="B19" s="73" t="s">
        <v>145</v>
      </c>
      <c r="C19" s="58">
        <v>5.2</v>
      </c>
    </row>
    <row r="20" spans="1:3" ht="21.75" customHeight="1">
      <c r="A20" s="73">
        <v>30216</v>
      </c>
      <c r="B20" s="73" t="s">
        <v>146</v>
      </c>
      <c r="C20" s="58">
        <v>2.2000000000000002</v>
      </c>
    </row>
    <row r="21" spans="1:3" ht="19.5" customHeight="1">
      <c r="A21" s="73">
        <v>30217</v>
      </c>
      <c r="B21" s="73" t="s">
        <v>147</v>
      </c>
      <c r="C21" s="58">
        <v>22.6</v>
      </c>
    </row>
    <row r="22" spans="1:3" ht="19.5" customHeight="1">
      <c r="A22" s="73">
        <v>30228</v>
      </c>
      <c r="B22" s="73" t="s">
        <v>148</v>
      </c>
      <c r="C22" s="58">
        <v>4.2699999999999996</v>
      </c>
    </row>
    <row r="23" spans="1:3" ht="19.5" customHeight="1">
      <c r="A23" s="73"/>
      <c r="B23" s="73"/>
      <c r="C23" s="58"/>
    </row>
    <row r="24" spans="1:3" ht="19.5" customHeight="1">
      <c r="A24" s="75">
        <v>303</v>
      </c>
      <c r="B24" s="75" t="s">
        <v>151</v>
      </c>
      <c r="C24" s="57">
        <f>C25+C26</f>
        <v>34.29</v>
      </c>
    </row>
    <row r="25" spans="1:3" ht="19.5" customHeight="1">
      <c r="A25" s="73">
        <v>30305</v>
      </c>
      <c r="B25" s="73" t="s">
        <v>149</v>
      </c>
      <c r="C25" s="58">
        <v>34.29</v>
      </c>
    </row>
    <row r="26" spans="1:3" ht="19.5" customHeight="1">
      <c r="A26" s="73"/>
      <c r="B26" s="73"/>
      <c r="C26" s="58"/>
    </row>
    <row r="27" spans="1:3" ht="19.5" customHeight="1">
      <c r="A27" s="74"/>
      <c r="B27" s="73"/>
      <c r="C27" s="58"/>
    </row>
    <row r="28" spans="1:3" ht="19.5" customHeight="1">
      <c r="A28" s="97" t="s">
        <v>5</v>
      </c>
      <c r="B28" s="97"/>
      <c r="C28" s="74">
        <f>C6+C14+C24</f>
        <v>566.30999999999995</v>
      </c>
    </row>
    <row r="29" spans="1:3" ht="19.5" customHeight="1"/>
  </sheetData>
  <mergeCells count="5">
    <mergeCell ref="A28:B28"/>
    <mergeCell ref="A2:C2"/>
    <mergeCell ref="A4:B4"/>
    <mergeCell ref="C4:C5"/>
    <mergeCell ref="A1:C1"/>
  </mergeCells>
  <phoneticPr fontId="18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H14"/>
  <sheetViews>
    <sheetView showGridLines="0" workbookViewId="0">
      <selection activeCell="A2" sqref="A2:H2"/>
    </sheetView>
  </sheetViews>
  <sheetFormatPr defaultRowHeight="13.5"/>
  <cols>
    <col min="1" max="1" width="16.5" style="30" customWidth="1"/>
    <col min="2" max="2" width="4" style="30" customWidth="1"/>
    <col min="3" max="3" width="39.625" style="30" customWidth="1"/>
    <col min="4" max="4" width="8.875" style="30" customWidth="1"/>
    <col min="5" max="5" width="14.75" style="30" customWidth="1"/>
    <col min="6" max="6" width="10.625" style="30" customWidth="1"/>
    <col min="7" max="7" width="16.5" style="30" customWidth="1"/>
    <col min="8" max="8" width="22.625" style="30" customWidth="1"/>
    <col min="9" max="16384" width="9" style="30"/>
  </cols>
  <sheetData>
    <row r="1" spans="1:8" s="28" customFormat="1">
      <c r="A1" s="91" t="s">
        <v>60</v>
      </c>
      <c r="B1" s="91"/>
      <c r="C1" s="91"/>
      <c r="D1" s="91"/>
      <c r="E1" s="91"/>
      <c r="F1" s="91"/>
      <c r="G1" s="91"/>
    </row>
    <row r="2" spans="1:8" s="29" customFormat="1" ht="30.75" customHeight="1">
      <c r="A2" s="92" t="s">
        <v>159</v>
      </c>
      <c r="B2" s="92"/>
      <c r="C2" s="92"/>
      <c r="D2" s="92"/>
      <c r="E2" s="92"/>
      <c r="F2" s="92"/>
      <c r="G2" s="92"/>
      <c r="H2" s="92"/>
    </row>
    <row r="3" spans="1:8">
      <c r="A3" s="5"/>
      <c r="B3" s="1"/>
      <c r="C3" s="6"/>
      <c r="D3" s="1"/>
      <c r="E3" s="106" t="s">
        <v>61</v>
      </c>
      <c r="F3" s="106"/>
      <c r="G3" s="107" t="s">
        <v>45</v>
      </c>
      <c r="H3" s="107"/>
    </row>
    <row r="4" spans="1:8" ht="35.25" customHeight="1">
      <c r="A4" s="94" t="s">
        <v>46</v>
      </c>
      <c r="B4" s="94"/>
      <c r="C4" s="94" t="s">
        <v>47</v>
      </c>
      <c r="D4" s="94" t="s">
        <v>62</v>
      </c>
      <c r="E4" s="94"/>
      <c r="F4" s="94"/>
      <c r="G4" s="94"/>
      <c r="H4" s="108"/>
    </row>
    <row r="5" spans="1:8" ht="34.5" customHeight="1">
      <c r="A5" s="94"/>
      <c r="B5" s="94"/>
      <c r="C5" s="94"/>
      <c r="D5" s="94" t="s">
        <v>5</v>
      </c>
      <c r="E5" s="94"/>
      <c r="F5" s="95" t="s">
        <v>106</v>
      </c>
      <c r="G5" s="95"/>
      <c r="H5" s="11" t="s">
        <v>49</v>
      </c>
    </row>
    <row r="6" spans="1:8" ht="34.5" customHeight="1">
      <c r="A6" s="105">
        <v>207</v>
      </c>
      <c r="B6" s="105"/>
      <c r="C6" s="13" t="s">
        <v>63</v>
      </c>
      <c r="D6" s="105"/>
      <c r="E6" s="105"/>
      <c r="F6" s="105"/>
      <c r="G6" s="105"/>
      <c r="H6" s="13"/>
    </row>
    <row r="7" spans="1:8" ht="34.5" customHeight="1">
      <c r="A7" s="104">
        <v>20707</v>
      </c>
      <c r="B7" s="104"/>
      <c r="C7" s="13" t="s">
        <v>64</v>
      </c>
      <c r="D7" s="105"/>
      <c r="E7" s="105"/>
      <c r="F7" s="105"/>
      <c r="G7" s="105"/>
      <c r="H7" s="13"/>
    </row>
    <row r="8" spans="1:8" ht="34.5" customHeight="1">
      <c r="A8" s="104">
        <v>2070701</v>
      </c>
      <c r="B8" s="104"/>
      <c r="C8" s="14" t="s">
        <v>65</v>
      </c>
      <c r="D8" s="103"/>
      <c r="E8" s="103"/>
      <c r="F8" s="103"/>
      <c r="G8" s="103"/>
      <c r="H8" s="15"/>
    </row>
    <row r="9" spans="1:8" ht="34.5" customHeight="1">
      <c r="A9" s="104">
        <v>2070701</v>
      </c>
      <c r="B9" s="104"/>
      <c r="C9" s="14" t="s">
        <v>66</v>
      </c>
      <c r="D9" s="103"/>
      <c r="E9" s="103"/>
      <c r="F9" s="103"/>
      <c r="G9" s="103"/>
      <c r="H9" s="15"/>
    </row>
    <row r="10" spans="1:8" ht="34.5" customHeight="1">
      <c r="A10" s="104"/>
      <c r="B10" s="104"/>
      <c r="C10" s="14"/>
      <c r="D10" s="103"/>
      <c r="E10" s="103"/>
      <c r="F10" s="103"/>
      <c r="G10" s="103"/>
      <c r="H10" s="15"/>
    </row>
    <row r="11" spans="1:8" ht="34.5" customHeight="1">
      <c r="A11" s="104"/>
      <c r="B11" s="104"/>
      <c r="C11" s="14"/>
      <c r="D11" s="103"/>
      <c r="E11" s="103"/>
      <c r="F11" s="103"/>
      <c r="G11" s="103"/>
      <c r="H11" s="15"/>
    </row>
    <row r="12" spans="1:8" ht="34.5" customHeight="1">
      <c r="A12" s="102" t="s">
        <v>51</v>
      </c>
      <c r="B12" s="102"/>
      <c r="C12" s="16" t="s">
        <v>51</v>
      </c>
      <c r="D12" s="103"/>
      <c r="E12" s="103"/>
      <c r="F12" s="103"/>
      <c r="G12" s="103"/>
      <c r="H12" s="15"/>
    </row>
    <row r="13" spans="1:8" ht="34.5" customHeight="1">
      <c r="A13" s="96" t="s">
        <v>5</v>
      </c>
      <c r="B13" s="96"/>
      <c r="C13" s="96"/>
      <c r="D13" s="96"/>
      <c r="E13" s="96"/>
      <c r="F13" s="96"/>
      <c r="G13" s="96"/>
      <c r="H13" s="10"/>
    </row>
    <row r="14" spans="1:8" ht="49.5" customHeight="1">
      <c r="A14" s="101" t="s">
        <v>153</v>
      </c>
      <c r="B14" s="101"/>
      <c r="C14" s="101"/>
      <c r="D14" s="101"/>
      <c r="E14" s="101"/>
      <c r="F14" s="101"/>
      <c r="G14" s="101"/>
      <c r="H14" s="101"/>
    </row>
  </sheetData>
  <mergeCells count="34">
    <mergeCell ref="A1:G1"/>
    <mergeCell ref="D5:E5"/>
    <mergeCell ref="F5:G5"/>
    <mergeCell ref="C4:C5"/>
    <mergeCell ref="A4:B5"/>
    <mergeCell ref="A2:H2"/>
    <mergeCell ref="E3:F3"/>
    <mergeCell ref="G3:H3"/>
    <mergeCell ref="D4:H4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4:H14"/>
    <mergeCell ref="A12:B12"/>
    <mergeCell ref="D12:E12"/>
    <mergeCell ref="F12:G12"/>
    <mergeCell ref="A13:C13"/>
    <mergeCell ref="D13:E13"/>
    <mergeCell ref="F13:G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workbookViewId="0">
      <selection activeCell="K13" sqref="K13"/>
    </sheetView>
  </sheetViews>
  <sheetFormatPr defaultColWidth="11.75" defaultRowHeight="13.5"/>
  <cols>
    <col min="1" max="1" width="11.75" style="30"/>
    <col min="2" max="2" width="7.5" style="30" customWidth="1"/>
    <col min="3" max="3" width="24.5" style="30" customWidth="1"/>
    <col min="4" max="4" width="8.875" style="30" customWidth="1"/>
    <col min="5" max="5" width="5.375" style="30" customWidth="1"/>
    <col min="6" max="6" width="10.625" style="30" customWidth="1"/>
    <col min="7" max="7" width="12.25" style="30" customWidth="1"/>
    <col min="8" max="8" width="0.25" style="30" customWidth="1"/>
    <col min="9" max="16384" width="11.75" style="30"/>
  </cols>
  <sheetData>
    <row r="1" spans="1:8" s="28" customFormat="1" ht="26.25" customHeight="1">
      <c r="A1" s="91" t="s">
        <v>67</v>
      </c>
      <c r="B1" s="91"/>
      <c r="C1" s="91"/>
      <c r="D1" s="91"/>
      <c r="E1" s="91"/>
      <c r="F1" s="91"/>
      <c r="G1" s="91"/>
    </row>
    <row r="2" spans="1:8" s="29" customFormat="1" ht="25.5">
      <c r="A2" s="92" t="s">
        <v>160</v>
      </c>
      <c r="B2" s="92"/>
      <c r="C2" s="92"/>
      <c r="D2" s="92"/>
      <c r="E2" s="92"/>
      <c r="F2" s="92"/>
      <c r="G2" s="92"/>
      <c r="H2" s="92"/>
    </row>
    <row r="3" spans="1:8" ht="21" customHeight="1">
      <c r="A3" s="7"/>
      <c r="B3" s="12"/>
      <c r="C3" s="12"/>
      <c r="D3" s="1"/>
      <c r="E3" s="112" t="s">
        <v>45</v>
      </c>
      <c r="F3" s="112"/>
      <c r="G3" s="112"/>
      <c r="H3" s="17"/>
    </row>
    <row r="4" spans="1:8" ht="35.25" customHeight="1">
      <c r="A4" s="94" t="s">
        <v>46</v>
      </c>
      <c r="B4" s="94"/>
      <c r="C4" s="94" t="s">
        <v>47</v>
      </c>
      <c r="D4" s="113" t="s">
        <v>68</v>
      </c>
      <c r="E4" s="114"/>
      <c r="F4" s="114"/>
      <c r="G4" s="114"/>
      <c r="H4" s="115"/>
    </row>
    <row r="5" spans="1:8" ht="34.5" customHeight="1">
      <c r="A5" s="94"/>
      <c r="B5" s="94"/>
      <c r="C5" s="94"/>
      <c r="D5" s="94" t="s">
        <v>5</v>
      </c>
      <c r="E5" s="94"/>
      <c r="F5" s="27" t="s">
        <v>106</v>
      </c>
      <c r="G5" s="99" t="s">
        <v>107</v>
      </c>
      <c r="H5" s="100"/>
    </row>
    <row r="6" spans="1:8" ht="41.25" customHeight="1">
      <c r="A6" s="104">
        <v>223</v>
      </c>
      <c r="B6" s="104"/>
      <c r="C6" s="25" t="s">
        <v>69</v>
      </c>
      <c r="D6" s="109"/>
      <c r="E6" s="109"/>
      <c r="F6" s="24"/>
      <c r="G6" s="109"/>
      <c r="H6" s="109"/>
    </row>
    <row r="7" spans="1:8" ht="41.25" customHeight="1">
      <c r="A7" s="104">
        <v>22301</v>
      </c>
      <c r="B7" s="104"/>
      <c r="C7" s="25" t="s">
        <v>70</v>
      </c>
      <c r="D7" s="104"/>
      <c r="E7" s="104"/>
      <c r="F7" s="25"/>
      <c r="G7" s="104"/>
      <c r="H7" s="104"/>
    </row>
    <row r="8" spans="1:8" ht="41.25" customHeight="1">
      <c r="A8" s="104">
        <v>2230101</v>
      </c>
      <c r="B8" s="104"/>
      <c r="C8" s="25" t="s">
        <v>71</v>
      </c>
      <c r="D8" s="104"/>
      <c r="E8" s="104"/>
      <c r="F8" s="25"/>
      <c r="G8" s="104"/>
      <c r="H8" s="104"/>
    </row>
    <row r="9" spans="1:8" ht="41.25" customHeight="1">
      <c r="A9" s="104"/>
      <c r="B9" s="104"/>
      <c r="C9" s="25"/>
      <c r="D9" s="104"/>
      <c r="E9" s="104"/>
      <c r="F9" s="25"/>
      <c r="G9" s="104"/>
      <c r="H9" s="104"/>
    </row>
    <row r="10" spans="1:8" ht="41.25" customHeight="1">
      <c r="A10" s="104"/>
      <c r="B10" s="104"/>
      <c r="C10" s="25"/>
      <c r="D10" s="104"/>
      <c r="E10" s="104"/>
      <c r="F10" s="25"/>
      <c r="G10" s="104"/>
      <c r="H10" s="104"/>
    </row>
    <row r="11" spans="1:8" ht="41.25" customHeight="1">
      <c r="A11" s="104"/>
      <c r="B11" s="104"/>
      <c r="C11" s="25"/>
      <c r="D11" s="104"/>
      <c r="E11" s="104"/>
      <c r="F11" s="25"/>
      <c r="G11" s="104"/>
      <c r="H11" s="104"/>
    </row>
    <row r="12" spans="1:8" ht="41.25" customHeight="1">
      <c r="A12" s="111" t="s">
        <v>51</v>
      </c>
      <c r="B12" s="111"/>
      <c r="C12" s="48" t="s">
        <v>51</v>
      </c>
      <c r="D12" s="104"/>
      <c r="E12" s="104"/>
      <c r="F12" s="25"/>
      <c r="G12" s="104"/>
      <c r="H12" s="104"/>
    </row>
    <row r="13" spans="1:8" ht="41.25" customHeight="1">
      <c r="A13" s="109"/>
      <c r="B13" s="109"/>
      <c r="C13" s="25"/>
      <c r="D13" s="104"/>
      <c r="E13" s="104"/>
      <c r="F13" s="25"/>
      <c r="G13" s="104"/>
      <c r="H13" s="104"/>
    </row>
    <row r="14" spans="1:8" ht="41.25" customHeight="1">
      <c r="A14" s="109"/>
      <c r="B14" s="109"/>
      <c r="C14" s="25"/>
      <c r="D14" s="104"/>
      <c r="E14" s="104"/>
      <c r="F14" s="25"/>
      <c r="G14" s="104"/>
      <c r="H14" s="104"/>
    </row>
    <row r="15" spans="1:8" ht="41.25" customHeight="1">
      <c r="A15" s="109"/>
      <c r="B15" s="109"/>
      <c r="C15" s="25"/>
      <c r="D15" s="104"/>
      <c r="E15" s="104"/>
      <c r="F15" s="25"/>
      <c r="G15" s="104"/>
      <c r="H15" s="104"/>
    </row>
    <row r="16" spans="1:8" ht="41.25" customHeight="1">
      <c r="A16" s="109"/>
      <c r="B16" s="109"/>
      <c r="C16" s="25"/>
      <c r="D16" s="104"/>
      <c r="E16" s="104"/>
      <c r="F16" s="25"/>
      <c r="G16" s="104"/>
      <c r="H16" s="104"/>
    </row>
    <row r="17" spans="1:8" ht="41.25" customHeight="1">
      <c r="A17" s="109"/>
      <c r="B17" s="109"/>
      <c r="C17" s="25"/>
      <c r="D17" s="104"/>
      <c r="E17" s="104"/>
      <c r="F17" s="25"/>
      <c r="G17" s="104"/>
      <c r="H17" s="104"/>
    </row>
    <row r="18" spans="1:8" ht="41.25" customHeight="1">
      <c r="A18" s="109" t="s">
        <v>5</v>
      </c>
      <c r="B18" s="109"/>
      <c r="C18" s="109"/>
      <c r="D18" s="109"/>
      <c r="E18" s="109"/>
      <c r="F18" s="24"/>
      <c r="G18" s="109"/>
      <c r="H18" s="109"/>
    </row>
    <row r="19" spans="1:8" ht="61.5" customHeight="1">
      <c r="A19" s="110" t="s">
        <v>152</v>
      </c>
      <c r="B19" s="110"/>
      <c r="C19" s="110"/>
      <c r="D19" s="110"/>
      <c r="E19" s="110"/>
      <c r="F19" s="110"/>
      <c r="G19" s="110"/>
      <c r="H19" s="110"/>
    </row>
  </sheetData>
  <mergeCells count="48">
    <mergeCell ref="A1:G1"/>
    <mergeCell ref="A2:H2"/>
    <mergeCell ref="E3:G3"/>
    <mergeCell ref="D4:H4"/>
    <mergeCell ref="C4:C5"/>
    <mergeCell ref="A4:B5"/>
    <mergeCell ref="D5:E5"/>
    <mergeCell ref="G5:H5"/>
    <mergeCell ref="A6:B6"/>
    <mergeCell ref="D6:E6"/>
    <mergeCell ref="G6:H6"/>
    <mergeCell ref="A7:B7"/>
    <mergeCell ref="D7:E7"/>
    <mergeCell ref="G7:H7"/>
    <mergeCell ref="A8:B8"/>
    <mergeCell ref="D8:E8"/>
    <mergeCell ref="G8:H8"/>
    <mergeCell ref="G9:H9"/>
    <mergeCell ref="A10:B10"/>
    <mergeCell ref="D10:E10"/>
    <mergeCell ref="G10:H10"/>
    <mergeCell ref="A12:B12"/>
    <mergeCell ref="D12:E12"/>
    <mergeCell ref="G12:H12"/>
    <mergeCell ref="D16:E16"/>
    <mergeCell ref="G16:H16"/>
    <mergeCell ref="A14:B14"/>
    <mergeCell ref="D14:E14"/>
    <mergeCell ref="G14:H14"/>
    <mergeCell ref="A15:B15"/>
    <mergeCell ref="D15:E15"/>
    <mergeCell ref="G15:H15"/>
    <mergeCell ref="A13:B13"/>
    <mergeCell ref="D13:E13"/>
    <mergeCell ref="G13:H13"/>
    <mergeCell ref="A16:B16"/>
    <mergeCell ref="A18:C18"/>
    <mergeCell ref="D18:E18"/>
    <mergeCell ref="G18:H18"/>
    <mergeCell ref="A19:H19"/>
    <mergeCell ref="A17:B17"/>
    <mergeCell ref="D17:E17"/>
    <mergeCell ref="G17:H17"/>
    <mergeCell ref="A11:B11"/>
    <mergeCell ref="D11:E11"/>
    <mergeCell ref="G11:H11"/>
    <mergeCell ref="A9:B9"/>
    <mergeCell ref="D9:E9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>
      <selection activeCell="A2" sqref="A2:E2"/>
    </sheetView>
  </sheetViews>
  <sheetFormatPr defaultColWidth="19.875" defaultRowHeight="13.5"/>
  <cols>
    <col min="1" max="1" width="32.125" style="30" customWidth="1"/>
    <col min="2" max="2" width="7.5" style="30" customWidth="1"/>
    <col min="3" max="3" width="15.125" style="30" customWidth="1"/>
    <col min="4" max="4" width="33.375" style="30" customWidth="1"/>
    <col min="5" max="5" width="16.375" style="30" customWidth="1"/>
    <col min="6" max="16384" width="19.875" style="30"/>
  </cols>
  <sheetData>
    <row r="1" spans="1:5" s="28" customFormat="1" ht="23.25" customHeight="1">
      <c r="A1" s="91" t="s">
        <v>72</v>
      </c>
      <c r="B1" s="91"/>
      <c r="C1" s="91"/>
      <c r="D1" s="91"/>
      <c r="E1" s="91"/>
    </row>
    <row r="2" spans="1:5" s="29" customFormat="1" ht="30" customHeight="1">
      <c r="A2" s="92" t="s">
        <v>161</v>
      </c>
      <c r="B2" s="92"/>
      <c r="C2" s="92"/>
      <c r="D2" s="92"/>
      <c r="E2" s="92"/>
    </row>
    <row r="3" spans="1:5">
      <c r="A3" s="106"/>
      <c r="B3" s="106"/>
      <c r="C3" s="1"/>
      <c r="D3" s="1"/>
      <c r="E3" s="17" t="s">
        <v>45</v>
      </c>
    </row>
    <row r="4" spans="1:5" ht="18.95" customHeight="1">
      <c r="A4" s="95" t="s">
        <v>73</v>
      </c>
      <c r="B4" s="95"/>
      <c r="C4" s="95"/>
      <c r="D4" s="95" t="s">
        <v>74</v>
      </c>
      <c r="E4" s="95"/>
    </row>
    <row r="5" spans="1:5" ht="18.95" customHeight="1">
      <c r="A5" s="22" t="s">
        <v>3</v>
      </c>
      <c r="B5" s="95" t="s">
        <v>101</v>
      </c>
      <c r="C5" s="95"/>
      <c r="D5" s="22" t="s">
        <v>3</v>
      </c>
      <c r="E5" s="22" t="s">
        <v>4</v>
      </c>
    </row>
    <row r="6" spans="1:5" ht="18.95" customHeight="1">
      <c r="A6" s="14" t="s">
        <v>7</v>
      </c>
      <c r="B6" s="116">
        <v>858.71</v>
      </c>
      <c r="C6" s="116"/>
      <c r="D6" s="14" t="s">
        <v>8</v>
      </c>
      <c r="E6" s="19"/>
    </row>
    <row r="7" spans="1:5" ht="18.95" customHeight="1">
      <c r="A7" s="14" t="s">
        <v>99</v>
      </c>
      <c r="B7" s="116"/>
      <c r="C7" s="116"/>
      <c r="D7" s="14" t="s">
        <v>10</v>
      </c>
      <c r="E7" s="19"/>
    </row>
    <row r="8" spans="1:5" ht="18.95" customHeight="1">
      <c r="A8" s="14" t="s">
        <v>100</v>
      </c>
      <c r="B8" s="116"/>
      <c r="C8" s="116"/>
      <c r="D8" s="14" t="s">
        <v>12</v>
      </c>
      <c r="E8" s="19"/>
    </row>
    <row r="9" spans="1:5" ht="18.95" customHeight="1">
      <c r="A9" s="14" t="s">
        <v>75</v>
      </c>
      <c r="B9" s="116"/>
      <c r="C9" s="116"/>
      <c r="D9" s="14" t="s">
        <v>14</v>
      </c>
      <c r="E9" s="19"/>
    </row>
    <row r="10" spans="1:5" ht="18.95" customHeight="1">
      <c r="A10" s="14" t="s">
        <v>76</v>
      </c>
      <c r="B10" s="116">
        <v>361.5</v>
      </c>
      <c r="C10" s="116"/>
      <c r="D10" s="14" t="s">
        <v>15</v>
      </c>
      <c r="E10" s="19">
        <v>289.58999999999997</v>
      </c>
    </row>
    <row r="11" spans="1:5" ht="18.95" customHeight="1">
      <c r="A11" s="14" t="s">
        <v>77</v>
      </c>
      <c r="B11" s="116"/>
      <c r="C11" s="116"/>
      <c r="D11" s="14" t="s">
        <v>16</v>
      </c>
      <c r="E11" s="19"/>
    </row>
    <row r="12" spans="1:5" ht="18.95" customHeight="1">
      <c r="A12" s="14" t="s">
        <v>61</v>
      </c>
      <c r="B12" s="116"/>
      <c r="C12" s="116"/>
      <c r="D12" s="14" t="s">
        <v>17</v>
      </c>
      <c r="E12" s="19"/>
    </row>
    <row r="13" spans="1:5" ht="18.95" customHeight="1">
      <c r="A13" s="14"/>
      <c r="B13" s="116"/>
      <c r="C13" s="116"/>
      <c r="D13" s="14" t="s">
        <v>18</v>
      </c>
      <c r="E13" s="19">
        <v>858.13</v>
      </c>
    </row>
    <row r="14" spans="1:5" ht="18.95" customHeight="1">
      <c r="A14" s="14"/>
      <c r="B14" s="116"/>
      <c r="C14" s="116"/>
      <c r="D14" s="14" t="s">
        <v>19</v>
      </c>
      <c r="E14" s="19">
        <v>29.83</v>
      </c>
    </row>
    <row r="15" spans="1:5" ht="18.95" customHeight="1">
      <c r="A15" s="14"/>
      <c r="B15" s="116"/>
      <c r="C15" s="116"/>
      <c r="D15" s="14" t="s">
        <v>20</v>
      </c>
      <c r="E15" s="19"/>
    </row>
    <row r="16" spans="1:5" ht="18.95" customHeight="1">
      <c r="A16" s="14"/>
      <c r="B16" s="116"/>
      <c r="C16" s="116"/>
      <c r="D16" s="14" t="s">
        <v>21</v>
      </c>
      <c r="E16" s="19"/>
    </row>
    <row r="17" spans="1:5" ht="18.95" customHeight="1">
      <c r="A17" s="14"/>
      <c r="B17" s="116"/>
      <c r="C17" s="116"/>
      <c r="D17" s="14" t="s">
        <v>22</v>
      </c>
      <c r="E17" s="19"/>
    </row>
    <row r="18" spans="1:5" ht="18.95" customHeight="1">
      <c r="A18" s="14"/>
      <c r="B18" s="116"/>
      <c r="C18" s="116"/>
      <c r="D18" s="14" t="s">
        <v>23</v>
      </c>
      <c r="E18" s="19"/>
    </row>
    <row r="19" spans="1:5" ht="18.95" customHeight="1">
      <c r="A19" s="14"/>
      <c r="B19" s="116"/>
      <c r="C19" s="116"/>
      <c r="D19" s="14" t="s">
        <v>24</v>
      </c>
      <c r="E19" s="19"/>
    </row>
    <row r="20" spans="1:5" ht="18.95" customHeight="1">
      <c r="A20" s="14"/>
      <c r="B20" s="116"/>
      <c r="C20" s="116"/>
      <c r="D20" s="14" t="s">
        <v>25</v>
      </c>
      <c r="E20" s="19"/>
    </row>
    <row r="21" spans="1:5" ht="18.95" customHeight="1">
      <c r="A21" s="14"/>
      <c r="B21" s="116"/>
      <c r="C21" s="116"/>
      <c r="D21" s="14" t="s">
        <v>26</v>
      </c>
      <c r="E21" s="19"/>
    </row>
    <row r="22" spans="1:5" ht="18.95" customHeight="1">
      <c r="A22" s="14"/>
      <c r="B22" s="116"/>
      <c r="C22" s="116"/>
      <c r="D22" s="14" t="s">
        <v>27</v>
      </c>
      <c r="E22" s="19"/>
    </row>
    <row r="23" spans="1:5" ht="18.95" customHeight="1">
      <c r="A23" s="14"/>
      <c r="B23" s="116"/>
      <c r="C23" s="116"/>
      <c r="D23" s="14" t="s">
        <v>28</v>
      </c>
      <c r="E23" s="19"/>
    </row>
    <row r="24" spans="1:5" ht="18.95" customHeight="1">
      <c r="A24" s="14" t="s">
        <v>61</v>
      </c>
      <c r="B24" s="116"/>
      <c r="C24" s="116"/>
      <c r="D24" s="14" t="s">
        <v>29</v>
      </c>
      <c r="E24" s="19">
        <v>42.66</v>
      </c>
    </row>
    <row r="25" spans="1:5" ht="18.95" customHeight="1">
      <c r="A25" s="14"/>
      <c r="B25" s="116"/>
      <c r="C25" s="116"/>
      <c r="D25" s="14" t="s">
        <v>30</v>
      </c>
      <c r="E25" s="19"/>
    </row>
    <row r="26" spans="1:5" ht="18.95" customHeight="1">
      <c r="A26" s="14"/>
      <c r="B26" s="116"/>
      <c r="C26" s="116"/>
      <c r="D26" s="13" t="s">
        <v>31</v>
      </c>
      <c r="E26" s="19"/>
    </row>
    <row r="27" spans="1:5" ht="18.95" customHeight="1">
      <c r="A27" s="14"/>
      <c r="B27" s="116"/>
      <c r="C27" s="116"/>
      <c r="D27" s="14" t="s">
        <v>32</v>
      </c>
      <c r="E27" s="19"/>
    </row>
    <row r="28" spans="1:5" ht="18.95" customHeight="1">
      <c r="A28" s="14" t="s">
        <v>77</v>
      </c>
      <c r="B28" s="116"/>
      <c r="C28" s="116"/>
      <c r="D28" s="14" t="s">
        <v>33</v>
      </c>
      <c r="E28" s="19"/>
    </row>
    <row r="29" spans="1:5" ht="18.95" customHeight="1">
      <c r="A29" s="23"/>
      <c r="B29" s="116"/>
      <c r="C29" s="116"/>
      <c r="D29" s="14" t="s">
        <v>34</v>
      </c>
      <c r="E29" s="19"/>
    </row>
    <row r="30" spans="1:5" ht="18.95" customHeight="1">
      <c r="A30" s="11"/>
      <c r="B30" s="108"/>
      <c r="C30" s="108"/>
      <c r="D30" s="11"/>
      <c r="E30" s="8"/>
    </row>
    <row r="31" spans="1:5" ht="18.95" customHeight="1">
      <c r="A31" s="11" t="s">
        <v>35</v>
      </c>
      <c r="B31" s="108">
        <v>1220.21</v>
      </c>
      <c r="C31" s="108"/>
      <c r="D31" s="11" t="s">
        <v>36</v>
      </c>
      <c r="E31" s="8"/>
    </row>
    <row r="32" spans="1:5" ht="18.95" customHeight="1">
      <c r="A32" s="14" t="s">
        <v>37</v>
      </c>
      <c r="B32" s="116"/>
      <c r="C32" s="116"/>
      <c r="D32" s="14" t="s">
        <v>38</v>
      </c>
      <c r="E32" s="8"/>
    </row>
    <row r="33" spans="1:5" ht="18.95" customHeight="1">
      <c r="A33" s="14" t="s">
        <v>39</v>
      </c>
      <c r="B33" s="116"/>
      <c r="C33" s="116"/>
      <c r="D33" s="14" t="s">
        <v>39</v>
      </c>
      <c r="E33" s="8"/>
    </row>
    <row r="34" spans="1:5" ht="18.95" customHeight="1">
      <c r="A34" s="14" t="s">
        <v>40</v>
      </c>
      <c r="B34" s="116"/>
      <c r="C34" s="116"/>
      <c r="D34" s="14" t="s">
        <v>40</v>
      </c>
      <c r="E34" s="8"/>
    </row>
    <row r="35" spans="1:5" ht="18.95" customHeight="1">
      <c r="A35" s="14" t="s">
        <v>41</v>
      </c>
      <c r="B35" s="116"/>
      <c r="C35" s="116"/>
      <c r="D35" s="14" t="s">
        <v>41</v>
      </c>
      <c r="E35" s="8"/>
    </row>
    <row r="36" spans="1:5" ht="18.95" customHeight="1">
      <c r="A36" s="14" t="s">
        <v>78</v>
      </c>
      <c r="B36" s="116"/>
      <c r="C36" s="116"/>
      <c r="D36" s="14" t="s">
        <v>78</v>
      </c>
      <c r="E36" s="8"/>
    </row>
    <row r="37" spans="1:5" ht="18.95" customHeight="1">
      <c r="A37" s="14" t="s">
        <v>79</v>
      </c>
      <c r="B37" s="116"/>
      <c r="C37" s="116"/>
      <c r="D37" s="14" t="s">
        <v>79</v>
      </c>
      <c r="E37" s="8"/>
    </row>
    <row r="38" spans="1:5" ht="18.95" customHeight="1">
      <c r="A38" s="11" t="s">
        <v>42</v>
      </c>
      <c r="B38" s="117">
        <v>1220.21</v>
      </c>
      <c r="C38" s="118"/>
      <c r="D38" s="11" t="s">
        <v>43</v>
      </c>
      <c r="E38" s="20">
        <f>SUM(E6:E37)</f>
        <v>1220.21</v>
      </c>
    </row>
  </sheetData>
  <mergeCells count="39">
    <mergeCell ref="A1:E1"/>
    <mergeCell ref="B6:C6"/>
    <mergeCell ref="A2:E2"/>
    <mergeCell ref="A3:B3"/>
    <mergeCell ref="A4:C4"/>
    <mergeCell ref="D4:E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7:C37"/>
    <mergeCell ref="B38:C38"/>
    <mergeCell ref="B31:C31"/>
    <mergeCell ref="B32:C32"/>
    <mergeCell ref="B33:C33"/>
    <mergeCell ref="B34:C34"/>
    <mergeCell ref="B35:C35"/>
    <mergeCell ref="B36:C36"/>
    <mergeCell ref="B30:C30"/>
    <mergeCell ref="B19:C1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</mergeCells>
  <phoneticPr fontId="18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I29"/>
  <sheetViews>
    <sheetView showGridLines="0" workbookViewId="0">
      <selection activeCell="A2" sqref="A2:I2"/>
    </sheetView>
  </sheetViews>
  <sheetFormatPr defaultRowHeight="13.5"/>
  <cols>
    <col min="1" max="1" width="15.375" style="41" customWidth="1"/>
    <col min="2" max="2" width="36.375" style="41" customWidth="1"/>
    <col min="3" max="3" width="14.375" style="41" customWidth="1"/>
    <col min="4" max="4" width="10" style="41" customWidth="1"/>
    <col min="5" max="5" width="15.875" style="41" customWidth="1"/>
    <col min="6" max="6" width="11.5" style="41" customWidth="1"/>
    <col min="7" max="7" width="9.375" style="41" customWidth="1"/>
    <col min="8" max="8" width="12.375" style="41" customWidth="1"/>
    <col min="9" max="9" width="11.25" style="41" customWidth="1"/>
    <col min="10" max="16384" width="9" style="41"/>
  </cols>
  <sheetData>
    <row r="1" spans="1:9" s="21" customFormat="1">
      <c r="A1" s="91" t="s">
        <v>91</v>
      </c>
      <c r="B1" s="91"/>
      <c r="C1" s="91"/>
      <c r="D1" s="91"/>
      <c r="E1" s="91"/>
      <c r="F1" s="91"/>
      <c r="G1" s="91"/>
      <c r="H1" s="38"/>
      <c r="I1" s="38"/>
    </row>
    <row r="2" spans="1:9" s="40" customFormat="1" ht="25.5">
      <c r="A2" s="119" t="s">
        <v>162</v>
      </c>
      <c r="B2" s="119"/>
      <c r="C2" s="119"/>
      <c r="D2" s="119"/>
      <c r="E2" s="119"/>
      <c r="F2" s="119"/>
      <c r="G2" s="119"/>
      <c r="H2" s="119"/>
      <c r="I2" s="119"/>
    </row>
    <row r="3" spans="1:9" ht="24.75" customHeight="1">
      <c r="A3" s="99" t="s">
        <v>108</v>
      </c>
      <c r="B3" s="100"/>
      <c r="C3" s="95" t="s">
        <v>5</v>
      </c>
      <c r="D3" s="95" t="s">
        <v>37</v>
      </c>
      <c r="E3" s="95" t="s">
        <v>102</v>
      </c>
      <c r="F3" s="95" t="s">
        <v>80</v>
      </c>
      <c r="G3" s="95" t="s">
        <v>103</v>
      </c>
      <c r="H3" s="95" t="s">
        <v>104</v>
      </c>
      <c r="I3" s="95" t="s">
        <v>81</v>
      </c>
    </row>
    <row r="4" spans="1:9" ht="39" customHeight="1">
      <c r="A4" s="42" t="s">
        <v>46</v>
      </c>
      <c r="B4" s="42" t="s">
        <v>47</v>
      </c>
      <c r="C4" s="95"/>
      <c r="D4" s="95"/>
      <c r="E4" s="95"/>
      <c r="F4" s="95"/>
      <c r="G4" s="95"/>
      <c r="H4" s="95"/>
      <c r="I4" s="95"/>
    </row>
    <row r="5" spans="1:9" ht="20.25" customHeight="1">
      <c r="A5" s="8">
        <v>205</v>
      </c>
      <c r="B5" s="72" t="s">
        <v>123</v>
      </c>
      <c r="C5" s="10">
        <f>E5+I5</f>
        <v>289.58999999999997</v>
      </c>
      <c r="D5" s="10"/>
      <c r="E5" s="68">
        <v>28.09</v>
      </c>
      <c r="F5" s="22"/>
      <c r="G5" s="22"/>
      <c r="H5" s="10"/>
      <c r="I5" s="68">
        <v>261.5</v>
      </c>
    </row>
    <row r="6" spans="1:9" ht="20.25" customHeight="1">
      <c r="A6" s="8">
        <v>20503</v>
      </c>
      <c r="B6" s="72" t="s">
        <v>124</v>
      </c>
      <c r="C6" s="68">
        <f t="shared" ref="C6:C24" si="0">E6+I6</f>
        <v>289.58999999999997</v>
      </c>
      <c r="D6" s="10"/>
      <c r="E6" s="71">
        <v>28.09</v>
      </c>
      <c r="F6" s="10"/>
      <c r="G6" s="10"/>
      <c r="H6" s="10"/>
      <c r="I6" s="68">
        <v>261.5</v>
      </c>
    </row>
    <row r="7" spans="1:9" ht="20.25" customHeight="1">
      <c r="A7" s="8">
        <v>2050302</v>
      </c>
      <c r="B7" s="72" t="s">
        <v>125</v>
      </c>
      <c r="C7" s="68">
        <f t="shared" si="0"/>
        <v>289.58999999999997</v>
      </c>
      <c r="D7" s="10"/>
      <c r="E7" s="71">
        <v>28.09</v>
      </c>
      <c r="F7" s="10"/>
      <c r="G7" s="10"/>
      <c r="H7" s="10"/>
      <c r="I7" s="10">
        <v>261.5</v>
      </c>
    </row>
    <row r="8" spans="1:9" ht="20.25" customHeight="1">
      <c r="A8" s="8">
        <v>2050303</v>
      </c>
      <c r="B8" s="72" t="s">
        <v>126</v>
      </c>
      <c r="C8" s="68">
        <f t="shared" si="0"/>
        <v>289.58999999999997</v>
      </c>
      <c r="D8" s="68"/>
      <c r="E8" s="71">
        <v>28.09</v>
      </c>
      <c r="F8" s="68"/>
      <c r="G8" s="68"/>
      <c r="H8" s="68"/>
      <c r="I8" s="68">
        <v>261.5</v>
      </c>
    </row>
    <row r="9" spans="1:9" ht="20.25" customHeight="1">
      <c r="A9" s="8">
        <v>208</v>
      </c>
      <c r="B9" s="72" t="s">
        <v>127</v>
      </c>
      <c r="C9" s="68">
        <f t="shared" si="0"/>
        <v>758.13</v>
      </c>
      <c r="D9" s="68"/>
      <c r="E9" s="71">
        <v>758.13</v>
      </c>
      <c r="F9" s="68"/>
      <c r="G9" s="68"/>
      <c r="H9" s="68"/>
      <c r="I9" s="68"/>
    </row>
    <row r="10" spans="1:9" ht="20.25" customHeight="1">
      <c r="A10" s="72">
        <v>20801</v>
      </c>
      <c r="B10" s="72" t="s">
        <v>133</v>
      </c>
      <c r="C10" s="68">
        <f t="shared" si="0"/>
        <v>758.13</v>
      </c>
      <c r="D10" s="68"/>
      <c r="E10" s="71">
        <v>758.13</v>
      </c>
      <c r="F10" s="68"/>
      <c r="G10" s="68"/>
      <c r="H10" s="68"/>
      <c r="I10" s="68"/>
    </row>
    <row r="11" spans="1:9" ht="20.25" customHeight="1">
      <c r="A11" s="72">
        <v>2080101</v>
      </c>
      <c r="B11" s="72" t="s">
        <v>50</v>
      </c>
      <c r="C11" s="68">
        <f t="shared" si="0"/>
        <v>240.04</v>
      </c>
      <c r="D11" s="68"/>
      <c r="E11" s="71">
        <v>210.04</v>
      </c>
      <c r="F11" s="68"/>
      <c r="G11" s="68"/>
      <c r="H11" s="68"/>
      <c r="I11" s="68">
        <v>30</v>
      </c>
    </row>
    <row r="12" spans="1:9" ht="20.25" customHeight="1">
      <c r="A12" s="72">
        <v>208105</v>
      </c>
      <c r="B12" s="66" t="s">
        <v>139</v>
      </c>
      <c r="C12" s="68">
        <f t="shared" si="0"/>
        <v>14</v>
      </c>
      <c r="D12" s="68"/>
      <c r="E12" s="71">
        <v>14</v>
      </c>
      <c r="F12" s="68"/>
      <c r="G12" s="68"/>
      <c r="H12" s="68"/>
      <c r="I12" s="68"/>
    </row>
    <row r="13" spans="1:9" ht="20.25" customHeight="1">
      <c r="A13" s="72">
        <v>2080106</v>
      </c>
      <c r="B13" s="66" t="s">
        <v>168</v>
      </c>
      <c r="C13" s="80">
        <f t="shared" si="0"/>
        <v>4</v>
      </c>
      <c r="D13" s="68"/>
      <c r="E13" s="71">
        <v>4</v>
      </c>
      <c r="F13" s="68"/>
      <c r="G13" s="68"/>
      <c r="H13" s="68"/>
      <c r="I13" s="68"/>
    </row>
    <row r="14" spans="1:9" ht="20.25" customHeight="1">
      <c r="A14" s="72">
        <v>2080108</v>
      </c>
      <c r="B14" s="66" t="s">
        <v>138</v>
      </c>
      <c r="C14" s="68">
        <f t="shared" si="0"/>
        <v>6</v>
      </c>
      <c r="D14" s="68"/>
      <c r="E14" s="71">
        <v>6</v>
      </c>
      <c r="F14" s="68"/>
      <c r="G14" s="68"/>
      <c r="H14" s="68"/>
      <c r="I14" s="68"/>
    </row>
    <row r="15" spans="1:9" ht="20.25" customHeight="1">
      <c r="A15" s="72">
        <v>2080109</v>
      </c>
      <c r="B15" s="72" t="s">
        <v>134</v>
      </c>
      <c r="C15" s="68">
        <f t="shared" si="0"/>
        <v>555.49</v>
      </c>
      <c r="D15" s="68"/>
      <c r="E15" s="71">
        <v>485.49</v>
      </c>
      <c r="F15" s="68"/>
      <c r="G15" s="68"/>
      <c r="H15" s="68"/>
      <c r="I15" s="68">
        <v>70</v>
      </c>
    </row>
    <row r="16" spans="1:9" ht="20.25" customHeight="1">
      <c r="A16" s="72">
        <v>2080112</v>
      </c>
      <c r="B16" s="66" t="s">
        <v>136</v>
      </c>
      <c r="C16" s="68">
        <f t="shared" si="0"/>
        <v>8</v>
      </c>
      <c r="D16" s="68"/>
      <c r="E16" s="71">
        <v>8</v>
      </c>
      <c r="F16" s="68"/>
      <c r="G16" s="68"/>
      <c r="H16" s="68"/>
      <c r="I16" s="68"/>
    </row>
    <row r="17" spans="1:9" ht="20.25" customHeight="1">
      <c r="A17" s="72">
        <v>2080199</v>
      </c>
      <c r="B17" s="63" t="s">
        <v>137</v>
      </c>
      <c r="C17" s="80">
        <f t="shared" si="0"/>
        <v>30.6</v>
      </c>
      <c r="D17" s="68"/>
      <c r="E17" s="71">
        <v>30.6</v>
      </c>
      <c r="F17" s="68"/>
      <c r="G17" s="68"/>
      <c r="H17" s="68"/>
      <c r="I17" s="68"/>
    </row>
    <row r="18" spans="1:9" ht="20.25" customHeight="1">
      <c r="A18" s="72">
        <v>210</v>
      </c>
      <c r="B18" s="65" t="s">
        <v>135</v>
      </c>
      <c r="C18" s="68">
        <f t="shared" si="0"/>
        <v>29.83</v>
      </c>
      <c r="D18" s="68"/>
      <c r="E18" s="71">
        <v>29.83</v>
      </c>
      <c r="F18" s="68"/>
      <c r="G18" s="68"/>
      <c r="H18" s="68"/>
      <c r="I18" s="68"/>
    </row>
    <row r="19" spans="1:9" ht="20.25" customHeight="1">
      <c r="A19" s="72">
        <v>21011</v>
      </c>
      <c r="B19" s="72" t="s">
        <v>132</v>
      </c>
      <c r="C19" s="68">
        <f t="shared" si="0"/>
        <v>29.83</v>
      </c>
      <c r="D19" s="68"/>
      <c r="E19" s="71">
        <v>29.83</v>
      </c>
      <c r="F19" s="68"/>
      <c r="G19" s="68"/>
      <c r="H19" s="68"/>
      <c r="I19" s="68"/>
    </row>
    <row r="20" spans="1:9" ht="20.25" customHeight="1">
      <c r="A20" s="72">
        <v>2101101</v>
      </c>
      <c r="B20" s="72" t="s">
        <v>128</v>
      </c>
      <c r="C20" s="68">
        <f t="shared" si="0"/>
        <v>16.78</v>
      </c>
      <c r="D20" s="10"/>
      <c r="E20" s="68">
        <v>16.78</v>
      </c>
      <c r="F20" s="10"/>
      <c r="G20" s="10"/>
      <c r="H20" s="10"/>
      <c r="I20" s="10"/>
    </row>
    <row r="21" spans="1:9" ht="20.25" customHeight="1">
      <c r="A21" s="72">
        <v>2101102</v>
      </c>
      <c r="B21" s="72" t="s">
        <v>129</v>
      </c>
      <c r="C21" s="68">
        <f t="shared" si="0"/>
        <v>13.05</v>
      </c>
      <c r="D21" s="68"/>
      <c r="E21" s="68">
        <v>13.05</v>
      </c>
      <c r="F21" s="68"/>
      <c r="G21" s="68"/>
      <c r="H21" s="68"/>
      <c r="I21" s="68"/>
    </row>
    <row r="22" spans="1:9" ht="20.25" customHeight="1">
      <c r="A22" s="72">
        <v>221</v>
      </c>
      <c r="B22" s="72" t="s">
        <v>130</v>
      </c>
      <c r="C22" s="68">
        <f t="shared" si="0"/>
        <v>42.66</v>
      </c>
      <c r="D22" s="68"/>
      <c r="E22" s="68">
        <v>42.66</v>
      </c>
      <c r="F22" s="68"/>
      <c r="G22" s="68"/>
      <c r="H22" s="68"/>
      <c r="I22" s="68"/>
    </row>
    <row r="23" spans="1:9" ht="20.25" customHeight="1">
      <c r="A23" s="72">
        <v>22102</v>
      </c>
      <c r="B23" s="72" t="s">
        <v>154</v>
      </c>
      <c r="C23" s="68">
        <f t="shared" si="0"/>
        <v>42.66</v>
      </c>
      <c r="D23" s="68"/>
      <c r="E23" s="68">
        <v>42.66</v>
      </c>
      <c r="F23" s="68"/>
      <c r="G23" s="68"/>
      <c r="H23" s="68"/>
      <c r="I23" s="68"/>
    </row>
    <row r="24" spans="1:9" ht="20.25" customHeight="1">
      <c r="A24" s="72">
        <v>2210201</v>
      </c>
      <c r="B24" s="72" t="s">
        <v>131</v>
      </c>
      <c r="C24" s="68">
        <f t="shared" si="0"/>
        <v>42.66</v>
      </c>
      <c r="D24" s="68"/>
      <c r="E24" s="68">
        <v>42.66</v>
      </c>
      <c r="F24" s="68"/>
      <c r="G24" s="68"/>
      <c r="H24" s="68"/>
      <c r="I24" s="68"/>
    </row>
    <row r="25" spans="1:9" ht="20.25" customHeight="1">
      <c r="A25" s="67" t="s">
        <v>5</v>
      </c>
      <c r="B25" s="67"/>
      <c r="C25" s="67">
        <f>C5+C9+C18++C22</f>
        <v>1120.21</v>
      </c>
      <c r="D25" s="67">
        <f t="shared" ref="D25:I25" si="1">D5+D9+D18++D22</f>
        <v>0</v>
      </c>
      <c r="E25" s="67">
        <f t="shared" si="1"/>
        <v>858.71</v>
      </c>
      <c r="F25" s="68"/>
      <c r="G25" s="68"/>
      <c r="H25" s="68"/>
      <c r="I25" s="67">
        <f t="shared" si="1"/>
        <v>261.5</v>
      </c>
    </row>
    <row r="26" spans="1:9" ht="18.75" customHeight="1"/>
    <row r="27" spans="1:9" ht="18.75" customHeight="1"/>
    <row r="28" spans="1:9" ht="18.75" customHeight="1"/>
    <row r="29" spans="1:9" ht="18.75" customHeight="1"/>
  </sheetData>
  <mergeCells count="10">
    <mergeCell ref="A1:G1"/>
    <mergeCell ref="A3:B3"/>
    <mergeCell ref="A2:I2"/>
    <mergeCell ref="C3:C4"/>
    <mergeCell ref="D3:D4"/>
    <mergeCell ref="E3:E4"/>
    <mergeCell ref="F3:F4"/>
    <mergeCell ref="G3:G4"/>
    <mergeCell ref="H3:H4"/>
    <mergeCell ref="I3:I4"/>
  </mergeCells>
  <phoneticPr fontId="18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E26"/>
  <sheetViews>
    <sheetView showGridLines="0" workbookViewId="0">
      <selection sqref="A1:E1"/>
    </sheetView>
  </sheetViews>
  <sheetFormatPr defaultRowHeight="13.5"/>
  <cols>
    <col min="1" max="1" width="25.125" style="30" customWidth="1"/>
    <col min="2" max="2" width="37.5" style="30" customWidth="1"/>
    <col min="3" max="3" width="20.125" style="30" customWidth="1"/>
    <col min="4" max="4" width="23.5" style="30" customWidth="1"/>
    <col min="5" max="5" width="17.25" style="30" customWidth="1"/>
    <col min="6" max="16384" width="9" style="30"/>
  </cols>
  <sheetData>
    <row r="1" spans="1:5" s="28" customFormat="1">
      <c r="A1" s="91" t="s">
        <v>82</v>
      </c>
      <c r="B1" s="91"/>
      <c r="C1" s="91"/>
      <c r="D1" s="91"/>
      <c r="E1" s="91"/>
    </row>
    <row r="2" spans="1:5" ht="25.5">
      <c r="A2" s="92" t="s">
        <v>163</v>
      </c>
      <c r="B2" s="92"/>
      <c r="C2" s="92"/>
      <c r="D2" s="92"/>
      <c r="E2" s="92"/>
    </row>
    <row r="3" spans="1:5" ht="26.25" customHeight="1">
      <c r="A3" s="121"/>
      <c r="B3" s="121"/>
      <c r="C3" s="18"/>
      <c r="D3" s="18"/>
      <c r="E3" s="37" t="s">
        <v>45</v>
      </c>
    </row>
    <row r="4" spans="1:5" ht="34.5" customHeight="1">
      <c r="A4" s="99" t="s">
        <v>109</v>
      </c>
      <c r="B4" s="120"/>
      <c r="C4" s="95" t="s">
        <v>5</v>
      </c>
      <c r="D4" s="95" t="s">
        <v>48</v>
      </c>
      <c r="E4" s="95" t="s">
        <v>110</v>
      </c>
    </row>
    <row r="5" spans="1:5" ht="21" customHeight="1">
      <c r="A5" s="42" t="s">
        <v>46</v>
      </c>
      <c r="B5" s="69" t="s">
        <v>47</v>
      </c>
      <c r="C5" s="122"/>
      <c r="D5" s="122"/>
      <c r="E5" s="122"/>
    </row>
    <row r="6" spans="1:5" ht="24" customHeight="1">
      <c r="A6" s="8">
        <v>205</v>
      </c>
      <c r="B6" s="72" t="s">
        <v>123</v>
      </c>
      <c r="C6" s="70">
        <f>D6+E6</f>
        <v>289.59000000000003</v>
      </c>
      <c r="D6" s="70">
        <v>171.59</v>
      </c>
      <c r="E6" s="70">
        <v>118</v>
      </c>
    </row>
    <row r="7" spans="1:5" ht="24" customHeight="1">
      <c r="A7" s="8">
        <v>20503</v>
      </c>
      <c r="B7" s="72" t="s">
        <v>124</v>
      </c>
      <c r="C7" s="70">
        <f t="shared" ref="C7:C25" si="0">D7+E7</f>
        <v>289.59000000000003</v>
      </c>
      <c r="D7" s="70">
        <v>171.59</v>
      </c>
      <c r="E7" s="70">
        <v>118</v>
      </c>
    </row>
    <row r="8" spans="1:5" ht="24" customHeight="1">
      <c r="A8" s="8">
        <v>2050302</v>
      </c>
      <c r="B8" s="72" t="s">
        <v>155</v>
      </c>
      <c r="C8" s="70">
        <f t="shared" si="0"/>
        <v>289.59000000000003</v>
      </c>
      <c r="D8" s="70">
        <v>171.59</v>
      </c>
      <c r="E8" s="70">
        <v>118</v>
      </c>
    </row>
    <row r="9" spans="1:5" ht="24" customHeight="1">
      <c r="A9" s="8">
        <v>2050303</v>
      </c>
      <c r="B9" s="72" t="s">
        <v>156</v>
      </c>
      <c r="C9" s="70">
        <f t="shared" si="0"/>
        <v>289.59000000000003</v>
      </c>
      <c r="D9" s="70">
        <v>171.59</v>
      </c>
      <c r="E9" s="70">
        <v>118</v>
      </c>
    </row>
    <row r="10" spans="1:5" ht="24" customHeight="1">
      <c r="A10" s="8">
        <v>208</v>
      </c>
      <c r="B10" s="72" t="s">
        <v>127</v>
      </c>
      <c r="C10" s="70">
        <f>C11</f>
        <v>858.13</v>
      </c>
      <c r="D10" s="70">
        <f t="shared" ref="D10:E10" si="1">D11</f>
        <v>565.73</v>
      </c>
      <c r="E10" s="70">
        <f t="shared" si="1"/>
        <v>292.40000000000003</v>
      </c>
    </row>
    <row r="11" spans="1:5" ht="24" customHeight="1">
      <c r="A11" s="72">
        <v>20801</v>
      </c>
      <c r="B11" s="72" t="s">
        <v>133</v>
      </c>
      <c r="C11" s="70">
        <f>C12+C13+C14+C15+C16+C17+C18</f>
        <v>858.13</v>
      </c>
      <c r="D11" s="70">
        <f t="shared" ref="D11:E11" si="2">D12+D13+D14+D15+D16+D17+D18</f>
        <v>565.73</v>
      </c>
      <c r="E11" s="70">
        <f t="shared" si="2"/>
        <v>292.40000000000003</v>
      </c>
    </row>
    <row r="12" spans="1:5" ht="24" customHeight="1">
      <c r="A12" s="72">
        <v>2080101</v>
      </c>
      <c r="B12" s="72" t="s">
        <v>50</v>
      </c>
      <c r="C12" s="70">
        <f t="shared" si="0"/>
        <v>240.04</v>
      </c>
      <c r="D12" s="70">
        <v>240.04</v>
      </c>
      <c r="E12" s="70"/>
    </row>
    <row r="13" spans="1:5" ht="24" customHeight="1">
      <c r="A13" s="72">
        <v>208105</v>
      </c>
      <c r="B13" s="66" t="s">
        <v>139</v>
      </c>
      <c r="C13" s="70">
        <f t="shared" si="0"/>
        <v>14</v>
      </c>
      <c r="D13" s="70"/>
      <c r="E13" s="70">
        <v>14</v>
      </c>
    </row>
    <row r="14" spans="1:5" ht="24" customHeight="1">
      <c r="A14" s="72">
        <v>2080106</v>
      </c>
      <c r="B14" s="66" t="s">
        <v>167</v>
      </c>
      <c r="C14" s="70">
        <f t="shared" si="0"/>
        <v>4</v>
      </c>
      <c r="D14" s="70"/>
      <c r="E14" s="70">
        <v>4</v>
      </c>
    </row>
    <row r="15" spans="1:5" ht="24" customHeight="1">
      <c r="A15" s="72">
        <v>2080108</v>
      </c>
      <c r="B15" s="66" t="s">
        <v>138</v>
      </c>
      <c r="C15" s="70">
        <f t="shared" si="0"/>
        <v>6</v>
      </c>
      <c r="D15" s="70"/>
      <c r="E15" s="70">
        <v>6</v>
      </c>
    </row>
    <row r="16" spans="1:5" ht="24" customHeight="1">
      <c r="A16" s="72">
        <v>2080109</v>
      </c>
      <c r="B16" s="72" t="s">
        <v>134</v>
      </c>
      <c r="C16" s="70">
        <f t="shared" si="0"/>
        <v>555.49</v>
      </c>
      <c r="D16" s="70">
        <v>325.69</v>
      </c>
      <c r="E16" s="70">
        <v>229.8</v>
      </c>
    </row>
    <row r="17" spans="1:5" ht="24" customHeight="1">
      <c r="A17" s="72">
        <v>2080112</v>
      </c>
      <c r="B17" s="66" t="s">
        <v>136</v>
      </c>
      <c r="C17" s="70">
        <f t="shared" si="0"/>
        <v>8</v>
      </c>
      <c r="D17" s="70"/>
      <c r="E17" s="70">
        <v>8</v>
      </c>
    </row>
    <row r="18" spans="1:5" ht="24" customHeight="1">
      <c r="A18" s="72">
        <v>2080199</v>
      </c>
      <c r="B18" s="63" t="s">
        <v>137</v>
      </c>
      <c r="C18" s="70">
        <f t="shared" si="0"/>
        <v>30.6</v>
      </c>
      <c r="D18" s="70"/>
      <c r="E18" s="70">
        <v>30.6</v>
      </c>
    </row>
    <row r="19" spans="1:5" ht="24" customHeight="1">
      <c r="A19" s="72">
        <v>210</v>
      </c>
      <c r="B19" s="65" t="s">
        <v>135</v>
      </c>
      <c r="C19" s="70">
        <f>D19+E19</f>
        <v>29.83</v>
      </c>
      <c r="D19" s="70">
        <v>29.83</v>
      </c>
      <c r="E19" s="70"/>
    </row>
    <row r="20" spans="1:5" ht="24" customHeight="1">
      <c r="A20" s="72">
        <v>21011</v>
      </c>
      <c r="B20" s="72" t="s">
        <v>132</v>
      </c>
      <c r="C20" s="70">
        <f t="shared" si="0"/>
        <v>29.83</v>
      </c>
      <c r="D20" s="70">
        <v>29.83</v>
      </c>
      <c r="E20" s="71"/>
    </row>
    <row r="21" spans="1:5" ht="24" customHeight="1">
      <c r="A21" s="72">
        <v>2101101</v>
      </c>
      <c r="B21" s="72" t="s">
        <v>128</v>
      </c>
      <c r="C21" s="70">
        <f t="shared" si="0"/>
        <v>16.78</v>
      </c>
      <c r="D21" s="70">
        <v>16.78</v>
      </c>
      <c r="E21" s="70"/>
    </row>
    <row r="22" spans="1:5" ht="24" customHeight="1">
      <c r="A22" s="72">
        <v>2101102</v>
      </c>
      <c r="B22" s="72" t="s">
        <v>129</v>
      </c>
      <c r="C22" s="70">
        <f t="shared" si="0"/>
        <v>13.05</v>
      </c>
      <c r="D22" s="70">
        <v>13.05</v>
      </c>
      <c r="E22" s="70"/>
    </row>
    <row r="23" spans="1:5" ht="24" customHeight="1">
      <c r="A23" s="72">
        <v>221</v>
      </c>
      <c r="B23" s="72" t="s">
        <v>130</v>
      </c>
      <c r="C23" s="70">
        <f t="shared" si="0"/>
        <v>42.66</v>
      </c>
      <c r="D23" s="70">
        <v>42.66</v>
      </c>
      <c r="E23" s="70"/>
    </row>
    <row r="24" spans="1:5" ht="24" customHeight="1">
      <c r="A24" s="72">
        <v>22102</v>
      </c>
      <c r="B24" s="72" t="s">
        <v>154</v>
      </c>
      <c r="C24" s="70">
        <f t="shared" si="0"/>
        <v>42.66</v>
      </c>
      <c r="D24" s="70">
        <v>42.66</v>
      </c>
      <c r="E24" s="70"/>
    </row>
    <row r="25" spans="1:5" ht="33.75" customHeight="1">
      <c r="A25" s="72">
        <v>2210201</v>
      </c>
      <c r="B25" s="72" t="s">
        <v>131</v>
      </c>
      <c r="C25" s="70">
        <f t="shared" si="0"/>
        <v>42.66</v>
      </c>
      <c r="D25" s="70">
        <v>42.66</v>
      </c>
      <c r="E25" s="70"/>
    </row>
    <row r="26" spans="1:5" ht="31.5" customHeight="1">
      <c r="A26" s="109" t="s">
        <v>5</v>
      </c>
      <c r="B26" s="109"/>
      <c r="C26" s="71">
        <f>C6+C10+C19+C23</f>
        <v>1220.21</v>
      </c>
      <c r="D26" s="71">
        <f t="shared" ref="D26:E26" si="3">D6+D10+D19+D23</f>
        <v>809.81000000000006</v>
      </c>
      <c r="E26" s="71">
        <f t="shared" si="3"/>
        <v>410.40000000000003</v>
      </c>
    </row>
  </sheetData>
  <mergeCells count="8">
    <mergeCell ref="A1:E1"/>
    <mergeCell ref="A26:B26"/>
    <mergeCell ref="A4:B4"/>
    <mergeCell ref="A2:E2"/>
    <mergeCell ref="A3:B3"/>
    <mergeCell ref="C4:C5"/>
    <mergeCell ref="D4:D5"/>
    <mergeCell ref="E4:E5"/>
  </mergeCells>
  <phoneticPr fontId="18" type="noConversion"/>
  <printOptions horizontalCentered="1"/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F18"/>
  <sheetViews>
    <sheetView showGridLines="0" workbookViewId="0">
      <selection sqref="A1:F1"/>
    </sheetView>
  </sheetViews>
  <sheetFormatPr defaultRowHeight="13.5"/>
  <cols>
    <col min="1" max="1" width="22.625" style="30" customWidth="1"/>
    <col min="2" max="2" width="9.5" style="30" customWidth="1"/>
    <col min="3" max="3" width="23.25" style="30" customWidth="1"/>
    <col min="4" max="4" width="28.375" style="30" customWidth="1"/>
    <col min="5" max="5" width="29.75" style="30" customWidth="1"/>
    <col min="6" max="6" width="20.375" style="30" customWidth="1"/>
    <col min="7" max="16384" width="9" style="30"/>
  </cols>
  <sheetData>
    <row r="1" spans="1:6" s="28" customFormat="1">
      <c r="A1" s="91" t="s">
        <v>83</v>
      </c>
      <c r="B1" s="91"/>
      <c r="C1" s="91"/>
      <c r="D1" s="91"/>
      <c r="E1" s="91"/>
      <c r="F1" s="91"/>
    </row>
    <row r="2" spans="1:6" s="29" customFormat="1" ht="22.5">
      <c r="A2" s="125" t="s">
        <v>164</v>
      </c>
      <c r="B2" s="125"/>
      <c r="C2" s="125"/>
      <c r="D2" s="125"/>
      <c r="E2" s="125"/>
      <c r="F2" s="125"/>
    </row>
    <row r="3" spans="1:6" ht="22.5">
      <c r="A3" s="5"/>
      <c r="B3" s="33"/>
      <c r="C3" s="33"/>
      <c r="D3" s="33"/>
      <c r="E3" s="17"/>
      <c r="F3" s="17" t="s">
        <v>45</v>
      </c>
    </row>
    <row r="4" spans="1:6" ht="35.25" customHeight="1">
      <c r="A4" s="123" t="s">
        <v>111</v>
      </c>
      <c r="B4" s="95" t="s">
        <v>5</v>
      </c>
      <c r="C4" s="95" t="s">
        <v>84</v>
      </c>
      <c r="D4" s="95" t="s">
        <v>85</v>
      </c>
      <c r="E4" s="95" t="s">
        <v>104</v>
      </c>
      <c r="F4" s="95" t="s">
        <v>92</v>
      </c>
    </row>
    <row r="5" spans="1:6" ht="34.5" customHeight="1">
      <c r="A5" s="124"/>
      <c r="B5" s="95"/>
      <c r="C5" s="95"/>
      <c r="D5" s="95"/>
      <c r="E5" s="95"/>
      <c r="F5" s="95"/>
    </row>
    <row r="6" spans="1:6" ht="34.5" customHeight="1">
      <c r="A6" s="79"/>
      <c r="B6" s="77"/>
      <c r="C6" s="77"/>
      <c r="D6" s="77"/>
      <c r="E6" s="77"/>
      <c r="F6" s="77"/>
    </row>
    <row r="7" spans="1:6" ht="34.5" customHeight="1">
      <c r="A7" s="36"/>
      <c r="B7" s="78"/>
      <c r="C7" s="78"/>
      <c r="D7" s="78"/>
      <c r="E7" s="78"/>
      <c r="F7" s="78"/>
    </row>
    <row r="8" spans="1:6" ht="34.5" customHeight="1">
      <c r="A8" s="36"/>
      <c r="B8" s="78"/>
      <c r="C8" s="78"/>
      <c r="D8" s="78"/>
      <c r="E8" s="78"/>
      <c r="F8" s="78"/>
    </row>
    <row r="9" spans="1:6" ht="34.5" customHeight="1">
      <c r="A9" s="36"/>
      <c r="B9" s="78"/>
      <c r="C9" s="78"/>
      <c r="D9" s="78"/>
      <c r="E9" s="78"/>
      <c r="F9" s="78"/>
    </row>
    <row r="10" spans="1:6" ht="34.5" customHeight="1">
      <c r="A10" s="36"/>
      <c r="B10" s="78"/>
      <c r="C10" s="78"/>
      <c r="D10" s="78"/>
      <c r="E10" s="78"/>
      <c r="F10" s="78"/>
    </row>
    <row r="11" spans="1:6" ht="34.5" customHeight="1">
      <c r="A11" s="9"/>
      <c r="B11" s="78"/>
      <c r="C11" s="78"/>
      <c r="D11" s="78"/>
      <c r="E11" s="78"/>
      <c r="F11" s="78"/>
    </row>
    <row r="14" spans="1:6" ht="18.75" customHeight="1"/>
    <row r="15" spans="1:6" ht="18.75" customHeight="1"/>
    <row r="16" spans="1:6" ht="18.75" customHeight="1"/>
    <row r="17" ht="18.75" customHeight="1"/>
    <row r="18" ht="18.75" customHeight="1"/>
  </sheetData>
  <mergeCells count="8">
    <mergeCell ref="A1:F1"/>
    <mergeCell ref="A4:A5"/>
    <mergeCell ref="A2:F2"/>
    <mergeCell ref="B4:B5"/>
    <mergeCell ref="C4:C5"/>
    <mergeCell ref="D4:D5"/>
    <mergeCell ref="E4:E5"/>
    <mergeCell ref="F4:F5"/>
  </mergeCells>
  <phoneticPr fontId="18" type="noConversion"/>
  <pageMargins left="0.70866141732283472" right="0.5600000000000000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2020年财政拨款收支预算总表18</vt:lpstr>
      <vt:lpstr>2020年一般公共预算支出预算表19</vt:lpstr>
      <vt:lpstr>2020年一般公共预算基本支出预算表20</vt:lpstr>
      <vt:lpstr>2020年政府性基金预算支出表21</vt:lpstr>
      <vt:lpstr>2020年国有资本经营预算支出表22</vt:lpstr>
      <vt:lpstr>2020年部门收支预算总表23</vt:lpstr>
      <vt:lpstr>2020年部门收入预算总表24</vt:lpstr>
      <vt:lpstr>2020年部门支出预算总表25</vt:lpstr>
      <vt:lpstr>2020年部门政府采购支出表26</vt:lpstr>
      <vt:lpstr>2020年县级部门专项资金清单27</vt:lpstr>
      <vt:lpstr>2020年“三公”经费财政拨款支出预算情况28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寿县恒伟科技</cp:lastModifiedBy>
  <cp:lastPrinted>2020-01-29T08:37:20Z</cp:lastPrinted>
  <dcterms:created xsi:type="dcterms:W3CDTF">2019-03-12T07:33:18Z</dcterms:created>
  <dcterms:modified xsi:type="dcterms:W3CDTF">2020-02-03T01:37:02Z</dcterms:modified>
</cp:coreProperties>
</file>