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1640" tabRatio="742" firstSheet="7" activeTab="7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  <sheet name="Sheet1" sheetId="12" r:id="rId12"/>
  </sheets>
  <calcPr calcId="125725"/>
</workbook>
</file>

<file path=xl/calcChain.xml><?xml version="1.0" encoding="utf-8"?>
<calcChain xmlns="http://schemas.openxmlformats.org/spreadsheetml/2006/main">
  <c r="B36" i="1"/>
  <c r="E36"/>
  <c r="H7" i="12"/>
  <c r="C7"/>
  <c r="F8"/>
  <c r="F7" s="1"/>
  <c r="G8"/>
  <c r="G7" s="1"/>
  <c r="H8"/>
  <c r="E8"/>
  <c r="E7" s="1"/>
  <c r="C12"/>
  <c r="F11"/>
  <c r="C11" s="1"/>
  <c r="F10"/>
  <c r="C10" s="1"/>
  <c r="B8" i="11"/>
  <c r="B5" s="1"/>
  <c r="D14" i="10"/>
  <c r="C11" i="8"/>
  <c r="C12"/>
  <c r="C14"/>
  <c r="C15"/>
  <c r="C16"/>
  <c r="C18"/>
  <c r="C20"/>
  <c r="C21"/>
  <c r="C22"/>
  <c r="C24"/>
  <c r="C25"/>
  <c r="C27"/>
  <c r="C28"/>
  <c r="C7"/>
  <c r="C8"/>
  <c r="C6"/>
  <c r="D26"/>
  <c r="C26" s="1"/>
  <c r="D23"/>
  <c r="C23" s="1"/>
  <c r="E19"/>
  <c r="D19"/>
  <c r="C19" s="1"/>
  <c r="E17"/>
  <c r="D17"/>
  <c r="E13"/>
  <c r="E9" s="1"/>
  <c r="E29" s="1"/>
  <c r="D13"/>
  <c r="C13" s="1"/>
  <c r="E10"/>
  <c r="D10"/>
  <c r="C10" s="1"/>
  <c r="E31" i="6"/>
  <c r="I28" i="7"/>
  <c r="I8"/>
  <c r="C5"/>
  <c r="B31" i="6"/>
  <c r="C32" i="3"/>
  <c r="C18" i="2"/>
  <c r="C19"/>
  <c r="C20"/>
  <c r="C21"/>
  <c r="C22"/>
  <c r="C23"/>
  <c r="C24"/>
  <c r="C25"/>
  <c r="C26"/>
  <c r="C27"/>
  <c r="C28"/>
  <c r="C16"/>
  <c r="C17"/>
  <c r="C15"/>
  <c r="C13"/>
  <c r="C14"/>
  <c r="C10"/>
  <c r="C11"/>
  <c r="C12"/>
  <c r="C9"/>
  <c r="E8" i="7"/>
  <c r="E28" s="1"/>
  <c r="E29" i="2"/>
  <c r="D29"/>
  <c r="C27" i="7"/>
  <c r="C26"/>
  <c r="C25"/>
  <c r="C24"/>
  <c r="C23"/>
  <c r="C22"/>
  <c r="C21"/>
  <c r="C20"/>
  <c r="C19"/>
  <c r="C18"/>
  <c r="C17"/>
  <c r="C16"/>
  <c r="C14"/>
  <c r="C13"/>
  <c r="C12"/>
  <c r="C11"/>
  <c r="C10"/>
  <c r="C9"/>
  <c r="C7"/>
  <c r="C6"/>
  <c r="D9" i="8" l="1"/>
  <c r="D29"/>
  <c r="C9"/>
  <c r="C29" s="1"/>
  <c r="C17"/>
  <c r="C29" i="2"/>
  <c r="C8" i="7"/>
  <c r="C28" s="1"/>
</calcChain>
</file>

<file path=xl/sharedStrings.xml><?xml version="1.0" encoding="utf-8"?>
<sst xmlns="http://schemas.openxmlformats.org/spreadsheetml/2006/main" count="444" uniqueCount="259">
  <si>
    <t>部门公开表1</t>
  </si>
  <si>
    <r>
      <t xml:space="preserve">                                                                                 </t>
    </r>
    <r>
      <rPr>
        <sz val="10"/>
        <color theme="1"/>
        <rFont val="宋体"/>
        <family val="3"/>
        <charset val="134"/>
      </rPr>
      <t>单位：万元</t>
    </r>
  </si>
  <si>
    <t>支   出</t>
  </si>
  <si>
    <t>项目</t>
  </si>
  <si>
    <t>预算数</t>
  </si>
  <si>
    <t>合计</t>
  </si>
  <si>
    <t>一般公共预算拨款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</si>
  <si>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</si>
  <si>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</si>
  <si>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</si>
  <si>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</si>
  <si>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</si>
  <si>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</si>
  <si>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</si>
  <si>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</si>
  <si>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</si>
  <si>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</si>
  <si>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</si>
  <si>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</si>
  <si>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</si>
  <si>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</si>
  <si>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</si>
  <si>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</si>
  <si>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</si>
  <si>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</si>
  <si>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</si>
  <si>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</si>
  <si>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</si>
  <si>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</si>
  <si>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</si>
  <si>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</si>
  <si>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</si>
  <si>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</si>
  <si>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</si>
  <si>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</si>
  <si>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</si>
  <si>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</si>
  <si>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</si>
  <si>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</si>
  <si>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</si>
  <si>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</si>
  <si>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</si>
  <si>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</si>
  <si>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</si>
  <si>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</si>
  <si>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t>单位：万元</t>
  </si>
  <si>
    <t>科目编码</t>
  </si>
  <si>
    <t>科目名称</t>
  </si>
  <si>
    <t>基本支出</t>
  </si>
  <si>
    <t>项目支出</t>
  </si>
  <si>
    <t>……</t>
  </si>
  <si>
    <t>部门公开表3</t>
  </si>
  <si>
    <t>工资福利支出</t>
  </si>
  <si>
    <t>商品和服务支出</t>
  </si>
  <si>
    <t>部门公开表4</t>
  </si>
  <si>
    <t xml:space="preserve">    </t>
  </si>
  <si>
    <t>政府性基金预算拨款支出</t>
  </si>
  <si>
    <t>文化旅游体育与传媒支出</t>
  </si>
  <si>
    <t>国家电影事业发展专项资金安排的支出</t>
  </si>
  <si>
    <t xml:space="preserve">   资助影片放映</t>
  </si>
  <si>
    <t>资助影院建设</t>
  </si>
  <si>
    <t>部门公开表5</t>
  </si>
  <si>
    <t>国有资本经营预算拨款支出</t>
  </si>
  <si>
    <t>国有资本经营预算支出</t>
  </si>
  <si>
    <t>解决历史遗留问题及改革成本支出</t>
  </si>
  <si>
    <t>　  厂办大集体改革支出</t>
  </si>
  <si>
    <r>
      <t>注：没有国有资本经营收支预算的部门也要公开此表，并备注说明：“</t>
    </r>
    <r>
      <rPr>
        <sz val="10.5"/>
        <color theme="1"/>
        <rFont val="宋体"/>
        <family val="3"/>
        <charset val="134"/>
      </rPr>
      <t>寿县</t>
    </r>
    <r>
      <rPr>
        <sz val="10.5"/>
        <color theme="1"/>
        <rFont val="Times New Roman"/>
        <family val="1"/>
      </rPr>
      <t>XX</t>
    </r>
    <r>
      <rPr>
        <sz val="10.5"/>
        <color theme="1"/>
        <rFont val="宋体"/>
        <family val="3"/>
        <charset val="134"/>
      </rPr>
      <t>委（局）</t>
    </r>
    <r>
      <rPr>
        <sz val="12"/>
        <color theme="1"/>
        <rFont val="宋体"/>
        <family val="3"/>
        <charset val="134"/>
      </rPr>
      <t>没有国有资本经营预算拨款收入，也没有国有资本经营预算支出，故本表无数据”。</t>
    </r>
  </si>
  <si>
    <t>部门公开表6</t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</si>
  <si>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</si>
  <si>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</si>
  <si>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</si>
  <si>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</si>
  <si>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</si>
  <si>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</si>
  <si>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</si>
  <si>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政府性基金预算拨款收入</t>
  </si>
  <si>
    <t>其他收入</t>
  </si>
  <si>
    <t>部门公开表8</t>
  </si>
  <si>
    <t>部门公开表9</t>
  </si>
  <si>
    <t>一般公共预算</t>
  </si>
  <si>
    <t>政府性基金预算</t>
  </si>
  <si>
    <t>序号</t>
  </si>
  <si>
    <t>主管部门</t>
  </si>
  <si>
    <t>项目名称</t>
  </si>
  <si>
    <t>预算金额（万元）</t>
  </si>
  <si>
    <t>项目管理办法或流程</t>
  </si>
  <si>
    <t>部门公开表7</t>
  </si>
  <si>
    <t>其他收入</t>
    <phoneticPr fontId="20" type="noConversion"/>
  </si>
  <si>
    <t>收   入</t>
    <phoneticPr fontId="20" type="noConversion"/>
  </si>
  <si>
    <t>经济分类科目</t>
    <phoneticPr fontId="20" type="noConversion"/>
  </si>
  <si>
    <t>功能分类科目</t>
    <phoneticPr fontId="20" type="noConversion"/>
  </si>
  <si>
    <t>预算数</t>
    <phoneticPr fontId="20" type="noConversion"/>
  </si>
  <si>
    <t>政府性基金预算拨款</t>
    <phoneticPr fontId="20" type="noConversion"/>
  </si>
  <si>
    <t>国有资本经营预算拨款</t>
    <phoneticPr fontId="20" type="noConversion"/>
  </si>
  <si>
    <t>注：没有政府性基金收支预算的部门也要公开此表，并备注说明：“寿县XX委（局）没有政府性基金预算拨款收入，也没有政府性基金预算支出，故本表无数据”。</t>
    <phoneticPr fontId="20" type="noConversion"/>
  </si>
  <si>
    <t>二、政府性基金预算拨款收入</t>
    <phoneticPr fontId="20" type="noConversion"/>
  </si>
  <si>
    <t>三、国有资本经营预算拨款收入</t>
    <phoneticPr fontId="20" type="noConversion"/>
  </si>
  <si>
    <t>预算数</t>
    <phoneticPr fontId="20" type="noConversion"/>
  </si>
  <si>
    <t>财政专户管理
非税收入</t>
    <phoneticPr fontId="20" type="noConversion"/>
  </si>
  <si>
    <t>项目资金安排或
分配依据和标准</t>
    <phoneticPr fontId="20" type="noConversion"/>
  </si>
  <si>
    <t>基本支出</t>
    <phoneticPr fontId="20" type="noConversion"/>
  </si>
  <si>
    <t>项目支出</t>
    <phoneticPr fontId="20" type="noConversion"/>
  </si>
  <si>
    <t>支出项目/政府采购项目名称</t>
    <phoneticPr fontId="20" type="noConversion"/>
  </si>
  <si>
    <t>（单位：万元）</t>
  </si>
  <si>
    <t>预 算 数</t>
  </si>
  <si>
    <t>因公出国（境）费</t>
  </si>
  <si>
    <t>公务接待费</t>
  </si>
  <si>
    <t>公务用车购置及运行费</t>
  </si>
  <si>
    <t>部门公开表10</t>
    <phoneticPr fontId="20" type="noConversion"/>
  </si>
  <si>
    <t>项  目</t>
  </si>
  <si>
    <t>205</t>
  </si>
  <si>
    <t>教育支出</t>
  </si>
  <si>
    <t>20503</t>
  </si>
  <si>
    <t>职业教育</t>
  </si>
  <si>
    <t>2050302</t>
  </si>
  <si>
    <t>中专教育</t>
  </si>
  <si>
    <t>210</t>
  </si>
  <si>
    <t>卫生健康支出</t>
  </si>
  <si>
    <t>21001</t>
  </si>
  <si>
    <t>卫生健康管理事务</t>
  </si>
  <si>
    <t>2100101</t>
  </si>
  <si>
    <t xml:space="preserve">  行政运行（医疗卫生管理事务）</t>
  </si>
  <si>
    <t xml:space="preserve">  一般行政管理事务（医疗卫生管理里事务）</t>
  </si>
  <si>
    <t>21002</t>
  </si>
  <si>
    <t>公立医院</t>
  </si>
  <si>
    <t>2100201</t>
  </si>
  <si>
    <t xml:space="preserve">  综合医院</t>
  </si>
  <si>
    <t>2100202</t>
  </si>
  <si>
    <t xml:space="preserve">  中医（民族）医院</t>
  </si>
  <si>
    <t>21003</t>
  </si>
  <si>
    <t>基层医疗卫生机构</t>
  </si>
  <si>
    <t>2100302</t>
  </si>
  <si>
    <t xml:space="preserve">  乡镇卫生院</t>
  </si>
  <si>
    <t>21004</t>
  </si>
  <si>
    <t>公共卫生</t>
  </si>
  <si>
    <t>2100401</t>
  </si>
  <si>
    <t xml:space="preserve">  疾病预防控制机构</t>
  </si>
  <si>
    <t>2100402</t>
  </si>
  <si>
    <t xml:space="preserve">  卫生监督机构</t>
  </si>
  <si>
    <t>2100403</t>
  </si>
  <si>
    <t xml:space="preserve">  妇幼保健机构</t>
  </si>
  <si>
    <t>行政事业单位医疗</t>
  </si>
  <si>
    <t xml:space="preserve">  行政单位医疗</t>
  </si>
  <si>
    <t xml:space="preserve">  事业单位医疗</t>
  </si>
  <si>
    <t>221</t>
  </si>
  <si>
    <t>住房保障支出</t>
  </si>
  <si>
    <t>22102</t>
  </si>
  <si>
    <t>住房改革支出</t>
  </si>
  <si>
    <t>2210201</t>
  </si>
  <si>
    <t xml:space="preserve">  住房公积金</t>
  </si>
  <si>
    <t xml:space="preserve">  中专教育</t>
  </si>
  <si>
    <t>合计：</t>
    <phoneticPr fontId="20" type="noConversion"/>
  </si>
  <si>
    <t xml:space="preserve">   30101</t>
  </si>
  <si>
    <t xml:space="preserve">          基本工资</t>
  </si>
  <si>
    <t xml:space="preserve">   30102</t>
  </si>
  <si>
    <t xml:space="preserve">          津贴补贴</t>
  </si>
  <si>
    <t xml:space="preserve">   30103</t>
  </si>
  <si>
    <t xml:space="preserve">          奖金</t>
  </si>
  <si>
    <t xml:space="preserve">   30104</t>
  </si>
  <si>
    <t xml:space="preserve">          其他社保保障缴费</t>
  </si>
  <si>
    <t xml:space="preserve">   30109</t>
  </si>
  <si>
    <t xml:space="preserve">          职业年金缴费</t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</si>
  <si>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30113</t>
    </r>
  </si>
  <si>
    <t xml:space="preserve">          住房公积金</t>
  </si>
  <si>
    <t xml:space="preserve">   30201</t>
  </si>
  <si>
    <t xml:space="preserve">          办公费</t>
  </si>
  <si>
    <t xml:space="preserve">   30202</t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</si>
  <si>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 </t>
    </r>
    <r>
      <rPr>
        <sz val="11"/>
        <color indexed="8"/>
        <rFont val="宋体"/>
        <family val="3"/>
        <charset val="134"/>
      </rPr>
      <t>印刷费</t>
    </r>
  </si>
  <si>
    <t xml:space="preserve">   30203</t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</si>
  <si>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 </t>
    </r>
    <r>
      <rPr>
        <sz val="11"/>
        <color indexed="8"/>
        <rFont val="宋体"/>
        <family val="3"/>
        <charset val="134"/>
      </rPr>
      <t>咨询费</t>
    </r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</si>
  <si>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30205</t>
    </r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</si>
  <si>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 </t>
    </r>
    <r>
      <rPr>
        <sz val="11"/>
        <color indexed="8"/>
        <rFont val="宋体"/>
        <family val="3"/>
        <charset val="134"/>
      </rPr>
      <t>水费</t>
    </r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</si>
  <si>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30206</t>
    </r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</si>
  <si>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 </t>
    </r>
    <r>
      <rPr>
        <sz val="11"/>
        <color indexed="8"/>
        <rFont val="宋体"/>
        <family val="3"/>
        <charset val="134"/>
      </rPr>
      <t>电费</t>
    </r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</si>
  <si>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30207</t>
    </r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</si>
  <si>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 </t>
    </r>
    <r>
      <rPr>
        <sz val="11"/>
        <color indexed="8"/>
        <rFont val="宋体"/>
        <family val="3"/>
        <charset val="134"/>
      </rPr>
      <t>邮电费</t>
    </r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</si>
  <si>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30211</t>
    </r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</si>
  <si>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indexed="8"/>
        <rFont val="宋体"/>
        <family val="3"/>
        <charset val="134"/>
      </rPr>
      <t>差旅费</t>
    </r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</si>
  <si>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30216</t>
    </r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</si>
  <si>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indexed="8"/>
        <rFont val="宋体"/>
        <family val="3"/>
        <charset val="134"/>
      </rPr>
      <t>培训费</t>
    </r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</si>
  <si>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30217</t>
    </r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</si>
  <si>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indexed="8"/>
        <rFont val="宋体"/>
        <family val="3"/>
        <charset val="134"/>
      </rPr>
      <t>公务接待费</t>
    </r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</si>
  <si>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30218</t>
    </r>
  </si>
  <si>
    <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indexed="8"/>
        <rFont val="宋体"/>
        <family val="3"/>
        <charset val="134"/>
      </rPr>
      <t>专用设备购置</t>
    </r>
  </si>
  <si>
    <t xml:space="preserve">   30215</t>
  </si>
  <si>
    <t xml:space="preserve">         会议费</t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</si>
  <si>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indexed="8"/>
        <rFont val="宋体"/>
        <family val="3"/>
        <charset val="134"/>
      </rPr>
      <t>30228</t>
    </r>
  </si>
  <si>
    <t xml:space="preserve">         工会经费</t>
  </si>
  <si>
    <t>303</t>
  </si>
  <si>
    <t>对个和家庭的补助支出</t>
  </si>
  <si>
    <t xml:space="preserve">   30301</t>
  </si>
  <si>
    <t xml:space="preserve">          离休人员支出</t>
  </si>
  <si>
    <t xml:space="preserve">   30302</t>
  </si>
  <si>
    <t xml:space="preserve">          退休人员支出</t>
  </si>
  <si>
    <t xml:space="preserve">   30305</t>
  </si>
  <si>
    <t xml:space="preserve">          生活补助支出</t>
  </si>
  <si>
    <t xml:space="preserve">   30307</t>
  </si>
  <si>
    <t xml:space="preserve">          医疗费支出</t>
  </si>
  <si>
    <t xml:space="preserve">   30399</t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</si>
  <si>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indexed="8"/>
        <rFont val="宋体"/>
        <family val="3"/>
        <charset val="134"/>
      </rPr>
      <t>其他对个人和家庭的补助支出</t>
    </r>
  </si>
  <si>
    <t>2100203</t>
  </si>
  <si>
    <t>其他公立医院</t>
    <phoneticPr fontId="20" type="noConversion"/>
  </si>
  <si>
    <t>六、事业收入</t>
    <phoneticPr fontId="20" type="noConversion"/>
  </si>
  <si>
    <t xml:space="preserve">  其他公立医院支出</t>
  </si>
  <si>
    <t>功能分类科目</t>
    <phoneticPr fontId="28" type="noConversion"/>
  </si>
  <si>
    <t>项目支出</t>
    <phoneticPr fontId="28" type="noConversion"/>
  </si>
  <si>
    <t>卫生健康支出</t>
    <phoneticPr fontId="28" type="noConversion"/>
  </si>
  <si>
    <t>卫生健康管理事务</t>
    <phoneticPr fontId="28" type="noConversion"/>
  </si>
  <si>
    <t>计生生育专项业务费</t>
  </si>
  <si>
    <t>工作经费</t>
    <phoneticPr fontId="28" type="noConversion"/>
  </si>
  <si>
    <r>
      <t>《寿县卫计委财政专项资金管理暂行办法》（寿卫计[</t>
    </r>
    <r>
      <rPr>
        <sz val="12"/>
        <color indexed="8"/>
        <rFont val="宋体"/>
        <family val="3"/>
        <charset val="134"/>
      </rPr>
      <t>2016]178号）</t>
    </r>
    <phoneticPr fontId="28" type="noConversion"/>
  </si>
  <si>
    <t>财务中心办公经费</t>
  </si>
  <si>
    <t>食品安全经费</t>
    <phoneticPr fontId="28" type="noConversion"/>
  </si>
  <si>
    <t>卫生监测经费</t>
  </si>
  <si>
    <t>卫生执法人员补助</t>
  </si>
  <si>
    <t>卫生执法工作经费</t>
  </si>
  <si>
    <t>公立医院社会保障费</t>
  </si>
  <si>
    <t>财政承担公立医院社保经费的部分</t>
    <phoneticPr fontId="28" type="noConversion"/>
  </si>
  <si>
    <t>三年过渡安置</t>
  </si>
  <si>
    <t>医改分流人员安置补助经费</t>
    <phoneticPr fontId="28" type="noConversion"/>
  </si>
  <si>
    <t>合计</t>
    <phoneticPr fontId="28" type="noConversion"/>
  </si>
  <si>
    <t>老龄委事务工作经费</t>
    <phoneticPr fontId="20" type="noConversion"/>
  </si>
  <si>
    <t>寿县卫健委</t>
    <phoneticPr fontId="28" type="noConversion"/>
  </si>
  <si>
    <t>部门公开表11</t>
    <phoneticPr fontId="34" type="noConversion"/>
  </si>
  <si>
    <r>
      <t>合</t>
    </r>
    <r>
      <rPr>
        <sz val="16"/>
        <color indexed="8"/>
        <rFont val="Verdana"/>
        <family val="2"/>
      </rPr>
      <t> </t>
    </r>
    <r>
      <rPr>
        <sz val="16"/>
        <color indexed="8"/>
        <rFont val="仿宋_GB2312"/>
        <family val="3"/>
        <charset val="134"/>
      </rPr>
      <t xml:space="preserve"> 计</t>
    </r>
  </si>
  <si>
    <r>
      <t> </t>
    </r>
    <r>
      <rPr>
        <sz val="16"/>
        <color indexed="8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</si>
  <si>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color indexed="8"/>
        <rFont val="仿宋_GB2312"/>
        <family val="3"/>
        <charset val="134"/>
      </rPr>
      <t xml:space="preserve"> </t>
    </r>
    <r>
      <rPr>
        <sz val="16"/>
        <color indexed="8"/>
        <rFont val="Verdana"/>
        <family val="2"/>
      </rPr>
      <t xml:space="preserve">    </t>
    </r>
    <r>
      <rPr>
        <sz val="16"/>
        <color indexed="8"/>
        <rFont val="仿宋_GB2312"/>
        <family val="3"/>
        <charset val="134"/>
      </rPr>
      <t>公务用车购置费</t>
    </r>
  </si>
  <si>
    <r>
      <t>部门公开表11</t>
    </r>
    <r>
      <rPr>
        <sz val="11"/>
        <color theme="1"/>
        <rFont val="宋体"/>
        <family val="2"/>
        <charset val="134"/>
        <scheme val="minor"/>
      </rPr>
      <t>-1</t>
    </r>
    <phoneticPr fontId="34" type="noConversion"/>
  </si>
  <si>
    <t>“三公”经费预算统计表</t>
    <phoneticPr fontId="34" type="noConversion"/>
  </si>
  <si>
    <t>单位：万元</t>
    <phoneticPr fontId="34" type="noConversion"/>
  </si>
  <si>
    <t>单位编码</t>
  </si>
  <si>
    <t>单位名称</t>
  </si>
  <si>
    <t>因公出国（境）费用</t>
  </si>
  <si>
    <t>小计</t>
  </si>
  <si>
    <t>公务用车运行维护费</t>
  </si>
  <si>
    <t>公务用车购置费</t>
  </si>
  <si>
    <t>寿县卫计委</t>
  </si>
  <si>
    <t xml:space="preserve">  寿县卫计委行政</t>
  </si>
  <si>
    <t xml:space="preserve">  寿县保健站预算内</t>
  </si>
  <si>
    <t xml:space="preserve">  寿县防疫站预算内</t>
  </si>
  <si>
    <t xml:space="preserve">  寿县食卫所预算内</t>
  </si>
  <si>
    <r>
      <t>寿县卫健委单位</t>
    </r>
    <r>
      <rPr>
        <sz val="18"/>
        <color theme="1"/>
        <rFont val="黑体"/>
        <family val="3"/>
        <charset val="134"/>
      </rPr>
      <t>2020年财政拨款收支预算总表</t>
    </r>
    <phoneticPr fontId="20" type="noConversion"/>
  </si>
  <si>
    <r>
      <t>寿县卫健委单位</t>
    </r>
    <r>
      <rPr>
        <sz val="16"/>
        <color theme="1"/>
        <rFont val="黑体"/>
        <family val="3"/>
        <charset val="134"/>
      </rPr>
      <t>2020年一般公共预算支出预算表</t>
    </r>
    <phoneticPr fontId="20" type="noConversion"/>
  </si>
  <si>
    <t>寿县卫健委单位2020年一般公共预算基本支出预算表</t>
    <phoneticPr fontId="20" type="noConversion"/>
  </si>
  <si>
    <r>
      <t>寿县卫健委单位</t>
    </r>
    <r>
      <rPr>
        <sz val="18"/>
        <color theme="1"/>
        <rFont val="黑体"/>
        <family val="3"/>
        <charset val="134"/>
      </rPr>
      <t>2020年政府性基金预算支出表</t>
    </r>
    <phoneticPr fontId="20" type="noConversion"/>
  </si>
  <si>
    <r>
      <t>寿县卫健委单位</t>
    </r>
    <r>
      <rPr>
        <sz val="18"/>
        <color theme="1"/>
        <rFont val="黑体"/>
        <family val="3"/>
        <charset val="134"/>
      </rPr>
      <t>2020年国有资本经营预算支出表</t>
    </r>
    <phoneticPr fontId="20" type="noConversion"/>
  </si>
  <si>
    <r>
      <t>寿县卫健委单位</t>
    </r>
    <r>
      <rPr>
        <sz val="18"/>
        <color theme="1"/>
        <rFont val="黑体"/>
        <family val="3"/>
        <charset val="134"/>
      </rPr>
      <t>2020年部门收支预算总表</t>
    </r>
    <phoneticPr fontId="20" type="noConversion"/>
  </si>
  <si>
    <r>
      <t>寿县卫健委单位</t>
    </r>
    <r>
      <rPr>
        <sz val="18"/>
        <color theme="1"/>
        <rFont val="黑体"/>
        <family val="3"/>
        <charset val="134"/>
      </rPr>
      <t>2020年部门收入预算总表</t>
    </r>
    <phoneticPr fontId="20" type="noConversion"/>
  </si>
  <si>
    <t>寿县卫健委2020年部门支出预算总表</t>
    <phoneticPr fontId="28" type="noConversion"/>
  </si>
  <si>
    <r>
      <t>寿县卫健委单位</t>
    </r>
    <r>
      <rPr>
        <sz val="18"/>
        <color theme="1"/>
        <rFont val="黑体"/>
        <family val="3"/>
        <charset val="134"/>
      </rPr>
      <t>2020年部门政府采购支出表</t>
    </r>
    <phoneticPr fontId="20" type="noConversion"/>
  </si>
  <si>
    <r>
      <t>寿县卫健委单位</t>
    </r>
    <r>
      <rPr>
        <sz val="18"/>
        <color theme="1"/>
        <rFont val="黑体"/>
        <family val="3"/>
        <charset val="134"/>
      </rPr>
      <t>2020年县级部门专项资金清单</t>
    </r>
    <phoneticPr fontId="20" type="noConversion"/>
  </si>
  <si>
    <t>寿县卫健委2020年“三公”经费支出预算表</t>
    <phoneticPr fontId="34" type="noConversion"/>
  </si>
  <si>
    <t>功能分类科目</t>
    <phoneticPr fontId="20" type="noConversion"/>
  </si>
  <si>
    <t>一般公共预算
拨款收入</t>
    <phoneticPr fontId="20" type="noConversion"/>
  </si>
  <si>
    <t>国有资本经营
预算拨款收入</t>
    <phoneticPr fontId="20" type="noConversion"/>
  </si>
  <si>
    <t>财政专户管理
非税收入</t>
    <phoneticPr fontId="20" type="noConversion"/>
  </si>
  <si>
    <t>2100101</t>
    <phoneticPr fontId="20" type="noConversion"/>
  </si>
  <si>
    <t>其他公立医院</t>
    <phoneticPr fontId="20" type="noConversion"/>
  </si>
  <si>
    <t>合计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</si>
</sst>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4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"/>
      <color theme="1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黑体"/>
      <family val="3"/>
      <charset val="134"/>
    </font>
    <font>
      <sz val="9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8"/>
      <color indexed="8"/>
      <name val="黑体"/>
      <family val="3"/>
      <charset val="134"/>
    </font>
    <font>
      <sz val="16"/>
      <color indexed="8"/>
      <name val="仿宋_GB2312"/>
      <family val="3"/>
      <charset val="134"/>
    </font>
    <font>
      <sz val="16"/>
      <color indexed="8"/>
      <name val="Verdana"/>
      <family val="2"/>
    </font>
    <font>
      <sz val="2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wrapText="1"/>
    </xf>
    <xf numFmtId="176" fontId="23" fillId="0" borderId="1" xfId="2" applyNumberFormat="1" applyFont="1" applyBorder="1" applyAlignment="1">
      <alignment horizontal="left" wrapText="1"/>
    </xf>
    <xf numFmtId="0" fontId="24" fillId="0" borderId="1" xfId="0" applyFont="1" applyBorder="1" applyAlignment="1">
      <alignment vertical="center" wrapText="1"/>
    </xf>
    <xf numFmtId="176" fontId="24" fillId="0" borderId="1" xfId="0" applyNumberFormat="1" applyFont="1" applyBorder="1" applyAlignment="1">
      <alignment horizontal="left" vertical="center" wrapText="1"/>
    </xf>
    <xf numFmtId="0" fontId="26" fillId="0" borderId="1" xfId="3" applyFont="1" applyBorder="1" applyAlignment="1">
      <alignment horizontal="left" vertical="center" wrapText="1"/>
    </xf>
    <xf numFmtId="49" fontId="26" fillId="0" borderId="1" xfId="3" applyNumberFormat="1" applyFont="1" applyBorder="1" applyAlignment="1">
      <alignment horizontal="left" vertical="center" wrapText="1"/>
    </xf>
    <xf numFmtId="176" fontId="26" fillId="0" borderId="1" xfId="3" applyNumberFormat="1" applyFont="1" applyFill="1" applyBorder="1" applyAlignment="1">
      <alignment horizontal="left" wrapText="1"/>
    </xf>
    <xf numFmtId="0" fontId="26" fillId="0" borderId="1" xfId="4" applyFont="1" applyBorder="1" applyAlignment="1">
      <alignment horizontal="left" vertical="center" wrapText="1"/>
    </xf>
    <xf numFmtId="49" fontId="26" fillId="0" borderId="1" xfId="4" applyNumberFormat="1" applyFont="1" applyBorder="1" applyAlignment="1">
      <alignment horizontal="left" vertical="center" wrapText="1"/>
    </xf>
    <xf numFmtId="176" fontId="26" fillId="0" borderId="1" xfId="4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77" fontId="22" fillId="3" borderId="1" xfId="1" applyNumberFormat="1" applyFont="1" applyFill="1" applyBorder="1" applyAlignment="1">
      <alignment horizontal="left" vertical="center" wrapText="1"/>
    </xf>
    <xf numFmtId="177" fontId="0" fillId="3" borderId="0" xfId="0" applyNumberForma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176" fontId="22" fillId="0" borderId="1" xfId="0" applyNumberFormat="1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176" fontId="27" fillId="0" borderId="0" xfId="0" applyNumberFormat="1" applyFont="1" applyBorder="1" applyAlignment="1">
      <alignment horizontal="left" vertical="center" wrapText="1"/>
    </xf>
    <xf numFmtId="176" fontId="27" fillId="0" borderId="0" xfId="0" applyNumberFormat="1" applyFont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6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horizontal="justify" vertical="center"/>
    </xf>
    <xf numFmtId="0" fontId="36" fillId="0" borderId="9" xfId="0" applyFont="1" applyBorder="1" applyAlignment="1">
      <alignment horizontal="center"/>
    </xf>
    <xf numFmtId="0" fontId="37" fillId="0" borderId="9" xfId="0" applyFont="1" applyBorder="1" applyAlignment="1">
      <alignment horizontal="justify" vertical="center"/>
    </xf>
    <xf numFmtId="0" fontId="0" fillId="0" borderId="0" xfId="0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49" fontId="0" fillId="2" borderId="1" xfId="0" applyNumberFormat="1" applyFont="1" applyFill="1" applyBorder="1" applyAlignment="1" applyProtection="1">
      <alignment vertical="center"/>
    </xf>
    <xf numFmtId="4" fontId="0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77" fontId="17" fillId="3" borderId="0" xfId="0" applyNumberFormat="1" applyFont="1" applyFill="1" applyAlignment="1">
      <alignment horizontal="center" vertical="center" wrapText="1"/>
    </xf>
    <xf numFmtId="177" fontId="17" fillId="3" borderId="0" xfId="0" applyNumberFormat="1" applyFont="1" applyFill="1" applyAlignment="1">
      <alignment horizontal="left" vertical="center" wrapText="1"/>
    </xf>
    <xf numFmtId="177" fontId="19" fillId="3" borderId="0" xfId="0" applyNumberFormat="1" applyFont="1" applyFill="1" applyAlignment="1">
      <alignment horizontal="left" vertical="center" wrapText="1"/>
    </xf>
    <xf numFmtId="177" fontId="0" fillId="3" borderId="0" xfId="0" applyNumberFormat="1" applyFont="1" applyFill="1" applyAlignment="1">
      <alignment horizontal="left" vertical="center" wrapText="1"/>
    </xf>
    <xf numFmtId="177" fontId="40" fillId="3" borderId="6" xfId="0" applyNumberFormat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left" vertical="center" wrapText="1"/>
    </xf>
    <xf numFmtId="177" fontId="8" fillId="3" borderId="1" xfId="0" applyNumberFormat="1" applyFont="1" applyFill="1" applyBorder="1" applyAlignment="1">
      <alignment horizontal="right" vertical="center" wrapText="1"/>
    </xf>
    <xf numFmtId="177" fontId="40" fillId="3" borderId="1" xfId="0" applyNumberFormat="1" applyFont="1" applyFill="1" applyBorder="1" applyAlignment="1">
      <alignment horizontal="right" vertical="center" wrapText="1"/>
    </xf>
    <xf numFmtId="177" fontId="39" fillId="3" borderId="0" xfId="0" applyNumberFormat="1" applyFont="1" applyFill="1" applyAlignment="1">
      <alignment horizontal="left" vertical="center" wrapText="1"/>
    </xf>
    <xf numFmtId="177" fontId="39" fillId="3" borderId="1" xfId="0" applyNumberFormat="1" applyFont="1" applyFill="1" applyBorder="1" applyAlignment="1">
      <alignment horizontal="right" vertical="center" wrapText="1"/>
    </xf>
    <xf numFmtId="0" fontId="35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1" xfId="4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77" fontId="17" fillId="3" borderId="0" xfId="0" applyNumberFormat="1" applyFont="1" applyFill="1" applyAlignment="1">
      <alignment horizontal="left" vertical="center" wrapText="1"/>
    </xf>
    <xf numFmtId="177" fontId="40" fillId="3" borderId="2" xfId="0" applyNumberFormat="1" applyFont="1" applyFill="1" applyBorder="1" applyAlignment="1">
      <alignment horizontal="center" vertical="center" wrapText="1"/>
    </xf>
    <xf numFmtId="177" fontId="40" fillId="3" borderId="3" xfId="0" applyNumberFormat="1" applyFont="1" applyFill="1" applyBorder="1" applyAlignment="1">
      <alignment horizontal="center" vertical="center" wrapText="1"/>
    </xf>
    <xf numFmtId="177" fontId="18" fillId="3" borderId="4" xfId="0" applyNumberFormat="1" applyFont="1" applyFill="1" applyBorder="1" applyAlignment="1">
      <alignment horizontal="center" vertical="center" wrapText="1"/>
    </xf>
    <xf numFmtId="177" fontId="40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76" fontId="30" fillId="0" borderId="1" xfId="0" applyNumberFormat="1" applyFont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35" fillId="0" borderId="0" xfId="0" applyFont="1" applyAlignment="1">
      <alignment horizontal="center" vertical="center"/>
    </xf>
    <xf numFmtId="0" fontId="36" fillId="0" borderId="8" xfId="0" applyFont="1" applyBorder="1" applyAlignment="1">
      <alignment horizontal="right" vertical="center"/>
    </xf>
    <xf numFmtId="0" fontId="33" fillId="0" borderId="0" xfId="0" applyFont="1" applyAlignment="1">
      <alignment horizontal="left" vertical="center" wrapText="1"/>
    </xf>
    <xf numFmtId="0" fontId="38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opLeftCell="A16" workbookViewId="0">
      <selection activeCell="A6" sqref="A6:XFD36"/>
    </sheetView>
  </sheetViews>
  <sheetFormatPr defaultColWidth="9" defaultRowHeight="13.5"/>
  <cols>
    <col min="1" max="1" width="21.875" style="28" customWidth="1"/>
    <col min="2" max="2" width="11.625" style="28" customWidth="1"/>
    <col min="3" max="3" width="21.125" style="28" customWidth="1"/>
    <col min="4" max="4" width="7.125" style="28" customWidth="1"/>
    <col min="5" max="5" width="10.5" style="28" customWidth="1"/>
    <col min="6" max="6" width="9.625" style="28" customWidth="1"/>
    <col min="7" max="7" width="9.875" style="28" customWidth="1"/>
    <col min="8" max="16384" width="9" style="28"/>
  </cols>
  <sheetData>
    <row r="1" spans="1:7" s="26" customFormat="1">
      <c r="A1" s="95" t="s">
        <v>0</v>
      </c>
      <c r="B1" s="95"/>
      <c r="C1" s="95"/>
      <c r="D1" s="95"/>
      <c r="E1" s="95"/>
      <c r="F1" s="95"/>
      <c r="G1" s="95"/>
    </row>
    <row r="2" spans="1:7" s="27" customFormat="1" ht="22.5">
      <c r="A2" s="96" t="s">
        <v>241</v>
      </c>
      <c r="B2" s="96"/>
      <c r="C2" s="96"/>
      <c r="D2" s="96"/>
      <c r="E2" s="96"/>
      <c r="F2" s="96"/>
      <c r="G2" s="96"/>
    </row>
    <row r="3" spans="1:7">
      <c r="A3" s="97" t="s">
        <v>1</v>
      </c>
      <c r="B3" s="97"/>
      <c r="C3" s="97"/>
      <c r="D3" s="97"/>
      <c r="E3" s="97"/>
      <c r="F3" s="97"/>
      <c r="G3" s="97"/>
    </row>
    <row r="4" spans="1:7" s="29" customFormat="1" ht="35.25" customHeight="1">
      <c r="A4" s="98" t="s">
        <v>88</v>
      </c>
      <c r="B4" s="98"/>
      <c r="C4" s="98" t="s">
        <v>2</v>
      </c>
      <c r="D4" s="98"/>
      <c r="E4" s="98"/>
      <c r="F4" s="98"/>
      <c r="G4" s="98"/>
    </row>
    <row r="5" spans="1:7" ht="58.9" customHeight="1">
      <c r="A5" s="21" t="s">
        <v>3</v>
      </c>
      <c r="B5" s="21" t="s">
        <v>4</v>
      </c>
      <c r="C5" s="21" t="s">
        <v>3</v>
      </c>
      <c r="D5" s="21" t="s">
        <v>5</v>
      </c>
      <c r="E5" s="21" t="s">
        <v>6</v>
      </c>
      <c r="F5" s="21" t="s">
        <v>92</v>
      </c>
      <c r="G5" s="21" t="s">
        <v>93</v>
      </c>
    </row>
    <row r="6" spans="1:7" s="26" customFormat="1" ht="18" customHeight="1">
      <c r="A6" s="79" t="s">
        <v>7</v>
      </c>
      <c r="B6" s="82">
        <v>10700.09</v>
      </c>
      <c r="C6" s="79" t="s">
        <v>8</v>
      </c>
      <c r="D6" s="79"/>
      <c r="E6" s="82"/>
      <c r="F6" s="79"/>
      <c r="G6" s="79"/>
    </row>
    <row r="7" spans="1:7" s="26" customFormat="1" ht="18" customHeight="1">
      <c r="A7" s="79" t="s">
        <v>9</v>
      </c>
      <c r="B7" s="82"/>
      <c r="C7" s="79" t="s">
        <v>10</v>
      </c>
      <c r="D7" s="79"/>
      <c r="E7" s="82"/>
      <c r="F7" s="79"/>
      <c r="G7" s="79"/>
    </row>
    <row r="8" spans="1:7" s="26" customFormat="1" ht="18" customHeight="1">
      <c r="A8" s="79" t="s">
        <v>11</v>
      </c>
      <c r="B8" s="82"/>
      <c r="C8" s="79" t="s">
        <v>12</v>
      </c>
      <c r="D8" s="79"/>
      <c r="E8" s="82"/>
      <c r="F8" s="79"/>
      <c r="G8" s="79"/>
    </row>
    <row r="9" spans="1:7" s="26" customFormat="1" ht="18" customHeight="1">
      <c r="A9" s="79" t="s">
        <v>13</v>
      </c>
      <c r="B9" s="82"/>
      <c r="C9" s="79" t="s">
        <v>14</v>
      </c>
      <c r="D9" s="79"/>
      <c r="E9" s="82"/>
      <c r="F9" s="79"/>
      <c r="G9" s="79"/>
    </row>
    <row r="10" spans="1:7" s="26" customFormat="1" ht="18" customHeight="1">
      <c r="A10" s="79"/>
      <c r="B10" s="82"/>
      <c r="C10" s="79" t="s">
        <v>15</v>
      </c>
      <c r="D10" s="79"/>
      <c r="E10" s="82">
        <v>28.32</v>
      </c>
      <c r="F10" s="79"/>
      <c r="G10" s="79"/>
    </row>
    <row r="11" spans="1:7" s="26" customFormat="1" ht="18" customHeight="1">
      <c r="A11" s="79"/>
      <c r="B11" s="82"/>
      <c r="C11" s="79" t="s">
        <v>16</v>
      </c>
      <c r="D11" s="79"/>
      <c r="E11" s="82"/>
      <c r="F11" s="79"/>
      <c r="G11" s="79"/>
    </row>
    <row r="12" spans="1:7" s="26" customFormat="1" ht="18" customHeight="1">
      <c r="A12" s="79"/>
      <c r="B12" s="82"/>
      <c r="C12" s="79" t="s">
        <v>17</v>
      </c>
      <c r="D12" s="79"/>
      <c r="E12" s="82"/>
      <c r="F12" s="79"/>
      <c r="G12" s="79"/>
    </row>
    <row r="13" spans="1:7" s="26" customFormat="1" ht="18" customHeight="1">
      <c r="A13" s="79"/>
      <c r="B13" s="82"/>
      <c r="C13" s="79" t="s">
        <v>18</v>
      </c>
      <c r="D13" s="79"/>
      <c r="E13" s="82"/>
      <c r="F13" s="79"/>
      <c r="G13" s="79"/>
    </row>
    <row r="14" spans="1:7" s="26" customFormat="1" ht="18" customHeight="1">
      <c r="A14" s="79"/>
      <c r="B14" s="82"/>
      <c r="C14" s="79" t="s">
        <v>19</v>
      </c>
      <c r="D14" s="79"/>
      <c r="E14" s="82">
        <v>9816.07</v>
      </c>
      <c r="F14" s="79"/>
      <c r="G14" s="79"/>
    </row>
    <row r="15" spans="1:7" s="26" customFormat="1" ht="18" customHeight="1">
      <c r="A15" s="79"/>
      <c r="B15" s="82"/>
      <c r="C15" s="79" t="s">
        <v>20</v>
      </c>
      <c r="D15" s="79"/>
      <c r="E15" s="82"/>
      <c r="F15" s="79"/>
      <c r="G15" s="79"/>
    </row>
    <row r="16" spans="1:7" s="26" customFormat="1" ht="18" customHeight="1">
      <c r="A16" s="79"/>
      <c r="B16" s="82"/>
      <c r="C16" s="79" t="s">
        <v>21</v>
      </c>
      <c r="D16" s="79"/>
      <c r="E16" s="82"/>
      <c r="F16" s="79"/>
      <c r="G16" s="79"/>
    </row>
    <row r="17" spans="1:7" s="26" customFormat="1" ht="18" customHeight="1">
      <c r="A17" s="79"/>
      <c r="B17" s="82"/>
      <c r="C17" s="79" t="s">
        <v>22</v>
      </c>
      <c r="D17" s="79"/>
      <c r="E17" s="82"/>
      <c r="F17" s="79"/>
      <c r="G17" s="79"/>
    </row>
    <row r="18" spans="1:7" s="26" customFormat="1" ht="18" customHeight="1">
      <c r="A18" s="79"/>
      <c r="B18" s="82"/>
      <c r="C18" s="79" t="s">
        <v>23</v>
      </c>
      <c r="D18" s="79"/>
      <c r="E18" s="82"/>
      <c r="F18" s="79"/>
      <c r="G18" s="79"/>
    </row>
    <row r="19" spans="1:7" s="26" customFormat="1" ht="18" customHeight="1">
      <c r="A19" s="79"/>
      <c r="B19" s="82"/>
      <c r="C19" s="79" t="s">
        <v>24</v>
      </c>
      <c r="D19" s="79"/>
      <c r="E19" s="82"/>
      <c r="F19" s="79"/>
      <c r="G19" s="79"/>
    </row>
    <row r="20" spans="1:7" s="26" customFormat="1" ht="18" customHeight="1">
      <c r="A20" s="79"/>
      <c r="B20" s="82"/>
      <c r="C20" s="79" t="s">
        <v>25</v>
      </c>
      <c r="D20" s="79"/>
      <c r="E20" s="82"/>
      <c r="F20" s="79"/>
      <c r="G20" s="79"/>
    </row>
    <row r="21" spans="1:7" s="26" customFormat="1" ht="18" customHeight="1">
      <c r="A21" s="79"/>
      <c r="B21" s="82"/>
      <c r="C21" s="79" t="s">
        <v>26</v>
      </c>
      <c r="D21" s="79"/>
      <c r="E21" s="82"/>
      <c r="F21" s="79"/>
      <c r="G21" s="79"/>
    </row>
    <row r="22" spans="1:7" s="26" customFormat="1" ht="18" customHeight="1">
      <c r="A22" s="79"/>
      <c r="B22" s="82"/>
      <c r="C22" s="79" t="s">
        <v>27</v>
      </c>
      <c r="D22" s="79"/>
      <c r="E22" s="82"/>
      <c r="F22" s="79"/>
      <c r="G22" s="79"/>
    </row>
    <row r="23" spans="1:7" s="26" customFormat="1" ht="18" customHeight="1">
      <c r="A23" s="79"/>
      <c r="B23" s="82"/>
      <c r="C23" s="79" t="s">
        <v>28</v>
      </c>
      <c r="D23" s="79"/>
      <c r="E23" s="82"/>
      <c r="F23" s="79"/>
      <c r="G23" s="79"/>
    </row>
    <row r="24" spans="1:7" s="26" customFormat="1" ht="18" customHeight="1">
      <c r="A24" s="79"/>
      <c r="B24" s="82"/>
      <c r="C24" s="79" t="s">
        <v>29</v>
      </c>
      <c r="D24" s="79"/>
      <c r="E24" s="82">
        <v>855.7</v>
      </c>
      <c r="F24" s="79"/>
      <c r="G24" s="79"/>
    </row>
    <row r="25" spans="1:7" s="26" customFormat="1" ht="18" customHeight="1">
      <c r="A25" s="79"/>
      <c r="B25" s="82"/>
      <c r="C25" s="79" t="s">
        <v>30</v>
      </c>
      <c r="D25" s="79"/>
      <c r="E25" s="82"/>
      <c r="F25" s="79"/>
      <c r="G25" s="79"/>
    </row>
    <row r="26" spans="1:7" s="26" customFormat="1" ht="18" customHeight="1">
      <c r="A26" s="79"/>
      <c r="B26" s="82"/>
      <c r="C26" s="79" t="s">
        <v>31</v>
      </c>
      <c r="D26" s="79"/>
      <c r="E26" s="82"/>
      <c r="F26" s="79"/>
      <c r="G26" s="79"/>
    </row>
    <row r="27" spans="1:7" s="26" customFormat="1" ht="18" customHeight="1">
      <c r="A27" s="79"/>
      <c r="B27" s="82"/>
      <c r="C27" s="79" t="s">
        <v>32</v>
      </c>
      <c r="D27" s="79"/>
      <c r="E27" s="82"/>
      <c r="F27" s="79"/>
      <c r="G27" s="79"/>
    </row>
    <row r="28" spans="1:7" s="26" customFormat="1" ht="18" customHeight="1">
      <c r="A28" s="79"/>
      <c r="B28" s="82"/>
      <c r="C28" s="79" t="s">
        <v>33</v>
      </c>
      <c r="D28" s="79"/>
      <c r="E28" s="82"/>
      <c r="F28" s="79"/>
      <c r="G28" s="79"/>
    </row>
    <row r="29" spans="1:7" s="26" customFormat="1" ht="18" customHeight="1">
      <c r="A29" s="81"/>
      <c r="B29" s="82"/>
      <c r="C29" s="79" t="s">
        <v>34</v>
      </c>
      <c r="D29" s="79"/>
      <c r="E29" s="82"/>
      <c r="F29" s="79"/>
      <c r="G29" s="79"/>
    </row>
    <row r="30" spans="1:7" s="26" customFormat="1" ht="18" customHeight="1">
      <c r="A30" s="80" t="s">
        <v>35</v>
      </c>
      <c r="B30" s="80"/>
      <c r="C30" s="80" t="s">
        <v>36</v>
      </c>
      <c r="D30" s="79"/>
      <c r="E30" s="82"/>
      <c r="F30" s="79"/>
      <c r="G30" s="79"/>
    </row>
    <row r="31" spans="1:7" s="26" customFormat="1" ht="18" customHeight="1">
      <c r="A31" s="79" t="s">
        <v>37</v>
      </c>
      <c r="B31" s="82"/>
      <c r="C31" s="79" t="s">
        <v>38</v>
      </c>
      <c r="D31" s="79"/>
      <c r="E31" s="82"/>
      <c r="F31" s="79"/>
      <c r="G31" s="79"/>
    </row>
    <row r="32" spans="1:7" s="26" customFormat="1" ht="18" customHeight="1">
      <c r="A32" s="79" t="s">
        <v>39</v>
      </c>
      <c r="B32" s="80"/>
      <c r="C32" s="79" t="s">
        <v>39</v>
      </c>
      <c r="D32" s="79"/>
      <c r="E32" s="82"/>
      <c r="F32" s="79"/>
      <c r="G32" s="79"/>
    </row>
    <row r="33" spans="1:7" s="26" customFormat="1" ht="18" customHeight="1">
      <c r="A33" s="79" t="s">
        <v>40</v>
      </c>
      <c r="B33" s="82"/>
      <c r="C33" s="79" t="s">
        <v>40</v>
      </c>
      <c r="D33" s="81"/>
      <c r="E33" s="82"/>
      <c r="F33" s="79"/>
      <c r="G33" s="79"/>
    </row>
    <row r="34" spans="1:7" s="26" customFormat="1" ht="18" customHeight="1">
      <c r="A34" s="79" t="s">
        <v>41</v>
      </c>
      <c r="B34" s="82"/>
      <c r="C34" s="79" t="s">
        <v>41</v>
      </c>
      <c r="D34" s="79"/>
      <c r="E34" s="8"/>
      <c r="F34" s="79"/>
      <c r="G34" s="79"/>
    </row>
    <row r="35" spans="1:7" s="26" customFormat="1" ht="18" customHeight="1">
      <c r="A35" s="79"/>
      <c r="B35" s="82"/>
      <c r="C35" s="79"/>
      <c r="D35" s="79"/>
      <c r="E35" s="8"/>
      <c r="F35" s="79"/>
      <c r="G35" s="79"/>
    </row>
    <row r="36" spans="1:7" s="26" customFormat="1" ht="18" customHeight="1">
      <c r="A36" s="80" t="s">
        <v>42</v>
      </c>
      <c r="B36" s="83">
        <f>SUM(B6:B35)</f>
        <v>10700.09</v>
      </c>
      <c r="C36" s="80" t="s">
        <v>43</v>
      </c>
      <c r="D36" s="80"/>
      <c r="E36" s="83">
        <f>SUM(E10:E35)</f>
        <v>10700.09</v>
      </c>
      <c r="F36" s="79"/>
      <c r="G36" s="79"/>
    </row>
  </sheetData>
  <mergeCells count="5">
    <mergeCell ref="A1:G1"/>
    <mergeCell ref="A2:G2"/>
    <mergeCell ref="A3:G3"/>
    <mergeCell ref="A4:B4"/>
    <mergeCell ref="C4:G4"/>
  </mergeCells>
  <phoneticPr fontId="20" type="noConversion"/>
  <printOptions horizontalCentered="1" verticalCentered="1"/>
  <pageMargins left="0.35433070866141736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showGridLines="0" workbookViewId="0">
      <selection activeCell="C18" sqref="C18"/>
    </sheetView>
  </sheetViews>
  <sheetFormatPr defaultColWidth="9" defaultRowHeight="13.5"/>
  <cols>
    <col min="1" max="1" width="10.25" style="28" customWidth="1"/>
    <col min="2" max="2" width="19.875" style="28" customWidth="1"/>
    <col min="3" max="3" width="26" style="28" customWidth="1"/>
    <col min="4" max="4" width="15.875" style="28" customWidth="1"/>
    <col min="5" max="5" width="24.125" style="28" customWidth="1"/>
    <col min="6" max="6" width="25.375" style="28" customWidth="1"/>
    <col min="7" max="16384" width="9" style="28"/>
  </cols>
  <sheetData>
    <row r="1" spans="1:6" s="26" customFormat="1" ht="30.6" customHeight="1">
      <c r="A1" s="95" t="s">
        <v>108</v>
      </c>
      <c r="B1" s="95"/>
      <c r="C1" s="95"/>
      <c r="D1" s="95"/>
      <c r="E1" s="95"/>
      <c r="F1" s="95"/>
    </row>
    <row r="2" spans="1:6" s="27" customFormat="1" ht="40.9" customHeight="1">
      <c r="A2" s="96" t="s">
        <v>250</v>
      </c>
      <c r="B2" s="96"/>
      <c r="C2" s="96"/>
      <c r="D2" s="96"/>
      <c r="E2" s="96"/>
      <c r="F2" s="96"/>
    </row>
    <row r="3" spans="1:6" ht="22.5">
      <c r="A3" s="1"/>
      <c r="B3" s="30"/>
      <c r="C3" s="30"/>
      <c r="D3" s="30"/>
      <c r="E3" s="31"/>
      <c r="F3" s="32"/>
    </row>
    <row r="4" spans="1:6" ht="40.5" customHeight="1">
      <c r="A4" s="21" t="s">
        <v>81</v>
      </c>
      <c r="B4" s="21" t="s">
        <v>82</v>
      </c>
      <c r="C4" s="21" t="s">
        <v>83</v>
      </c>
      <c r="D4" s="21" t="s">
        <v>84</v>
      </c>
      <c r="E4" s="50" t="s">
        <v>99</v>
      </c>
      <c r="F4" s="50" t="s">
        <v>85</v>
      </c>
    </row>
    <row r="5" spans="1:6" ht="28.5" customHeight="1">
      <c r="A5" s="62">
        <v>1</v>
      </c>
      <c r="B5" s="62" t="s">
        <v>222</v>
      </c>
      <c r="C5" s="62" t="s">
        <v>208</v>
      </c>
      <c r="D5" s="63">
        <v>51</v>
      </c>
      <c r="E5" s="64" t="s">
        <v>209</v>
      </c>
      <c r="F5" s="64" t="s">
        <v>210</v>
      </c>
    </row>
    <row r="6" spans="1:6" ht="28.5" customHeight="1">
      <c r="A6" s="62">
        <v>2</v>
      </c>
      <c r="B6" s="62" t="s">
        <v>222</v>
      </c>
      <c r="C6" s="62" t="s">
        <v>211</v>
      </c>
      <c r="D6" s="63">
        <v>6</v>
      </c>
      <c r="E6" s="64" t="s">
        <v>209</v>
      </c>
      <c r="F6" s="64" t="s">
        <v>210</v>
      </c>
    </row>
    <row r="7" spans="1:6" ht="28.5" customHeight="1">
      <c r="A7" s="62">
        <v>3</v>
      </c>
      <c r="B7" s="62" t="s">
        <v>222</v>
      </c>
      <c r="C7" s="62" t="s">
        <v>212</v>
      </c>
      <c r="D7" s="63">
        <v>12</v>
      </c>
      <c r="E7" s="64" t="s">
        <v>209</v>
      </c>
      <c r="F7" s="64" t="s">
        <v>210</v>
      </c>
    </row>
    <row r="8" spans="1:6" ht="28.5" customHeight="1">
      <c r="A8" s="62">
        <v>5</v>
      </c>
      <c r="B8" s="62" t="s">
        <v>222</v>
      </c>
      <c r="C8" s="62" t="s">
        <v>213</v>
      </c>
      <c r="D8" s="63">
        <v>2</v>
      </c>
      <c r="E8" s="64" t="s">
        <v>209</v>
      </c>
      <c r="F8" s="64" t="s">
        <v>210</v>
      </c>
    </row>
    <row r="9" spans="1:6" ht="28.5" customHeight="1">
      <c r="A9" s="62">
        <v>6</v>
      </c>
      <c r="B9" s="62" t="s">
        <v>222</v>
      </c>
      <c r="C9" s="62" t="s">
        <v>214</v>
      </c>
      <c r="D9" s="63">
        <v>30</v>
      </c>
      <c r="E9" s="64" t="s">
        <v>209</v>
      </c>
      <c r="F9" s="64" t="s">
        <v>210</v>
      </c>
    </row>
    <row r="10" spans="1:6" ht="28.5" customHeight="1">
      <c r="A10" s="62">
        <v>7</v>
      </c>
      <c r="B10" s="62" t="s">
        <v>222</v>
      </c>
      <c r="C10" s="62" t="s">
        <v>215</v>
      </c>
      <c r="D10" s="63">
        <v>20</v>
      </c>
      <c r="E10" s="64" t="s">
        <v>209</v>
      </c>
      <c r="F10" s="64" t="s">
        <v>210</v>
      </c>
    </row>
    <row r="11" spans="1:6" ht="28.5" customHeight="1">
      <c r="A11" s="62">
        <v>8</v>
      </c>
      <c r="B11" s="62" t="s">
        <v>222</v>
      </c>
      <c r="C11" s="62" t="s">
        <v>216</v>
      </c>
      <c r="D11" s="63">
        <v>0.09</v>
      </c>
      <c r="E11" s="64" t="s">
        <v>217</v>
      </c>
      <c r="F11" s="64" t="s">
        <v>210</v>
      </c>
    </row>
    <row r="12" spans="1:6" ht="28.5" customHeight="1">
      <c r="A12" s="62">
        <v>9</v>
      </c>
      <c r="B12" s="62" t="s">
        <v>222</v>
      </c>
      <c r="C12" s="62" t="s">
        <v>218</v>
      </c>
      <c r="D12" s="63">
        <v>45.7</v>
      </c>
      <c r="E12" s="64" t="s">
        <v>219</v>
      </c>
      <c r="F12" s="64" t="s">
        <v>210</v>
      </c>
    </row>
    <row r="13" spans="1:6" ht="24" customHeight="1">
      <c r="A13" s="66">
        <v>10</v>
      </c>
      <c r="B13" s="62" t="s">
        <v>222</v>
      </c>
      <c r="C13" s="62" t="s">
        <v>221</v>
      </c>
      <c r="D13" s="63">
        <v>6</v>
      </c>
      <c r="E13" s="64" t="s">
        <v>209</v>
      </c>
      <c r="F13" s="64" t="s">
        <v>210</v>
      </c>
    </row>
    <row r="14" spans="1:6" ht="26.45" customHeight="1">
      <c r="A14" s="138" t="s">
        <v>220</v>
      </c>
      <c r="B14" s="138"/>
      <c r="C14" s="62"/>
      <c r="D14" s="63">
        <f>SUM(D5:D13)</f>
        <v>172.79000000000002</v>
      </c>
      <c r="E14" s="65"/>
      <c r="F14" s="65"/>
    </row>
  </sheetData>
  <mergeCells count="3">
    <mergeCell ref="A14:B14"/>
    <mergeCell ref="A2:F2"/>
    <mergeCell ref="A1:F1"/>
  </mergeCells>
  <phoneticPr fontId="2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showGridLines="0" workbookViewId="0">
      <selection sqref="A1:B1"/>
    </sheetView>
  </sheetViews>
  <sheetFormatPr defaultColWidth="9" defaultRowHeight="13.5"/>
  <cols>
    <col min="1" max="1" width="48" style="28" customWidth="1"/>
    <col min="2" max="2" width="40.75" style="28" customWidth="1"/>
    <col min="3" max="16384" width="9" style="28"/>
  </cols>
  <sheetData>
    <row r="1" spans="1:2" s="67" customFormat="1" ht="51" customHeight="1">
      <c r="A1" s="139" t="s">
        <v>223</v>
      </c>
      <c r="B1" s="139"/>
    </row>
    <row r="2" spans="1:2" ht="42.75" customHeight="1">
      <c r="A2" s="140" t="s">
        <v>251</v>
      </c>
      <c r="B2" s="140"/>
    </row>
    <row r="3" spans="1:2" ht="20.25">
      <c r="A3" s="141" t="s">
        <v>103</v>
      </c>
      <c r="B3" s="141"/>
    </row>
    <row r="4" spans="1:2" ht="34.5" customHeight="1">
      <c r="A4" s="94" t="s">
        <v>109</v>
      </c>
      <c r="B4" s="94" t="s">
        <v>104</v>
      </c>
    </row>
    <row r="5" spans="1:2" ht="34.5" customHeight="1">
      <c r="A5" s="68" t="s">
        <v>224</v>
      </c>
      <c r="B5" s="68">
        <f>SUM(B6:B8)</f>
        <v>115.3</v>
      </c>
    </row>
    <row r="6" spans="1:2" ht="34.5" customHeight="1">
      <c r="A6" s="69" t="s">
        <v>105</v>
      </c>
      <c r="B6" s="70"/>
    </row>
    <row r="7" spans="1:2" ht="34.5" customHeight="1">
      <c r="A7" s="69" t="s">
        <v>106</v>
      </c>
      <c r="B7" s="70">
        <v>70.8</v>
      </c>
    </row>
    <row r="8" spans="1:2" ht="34.5" customHeight="1">
      <c r="A8" s="69" t="s">
        <v>107</v>
      </c>
      <c r="B8" s="70">
        <f>SUM(B9:B10)</f>
        <v>44.5</v>
      </c>
    </row>
    <row r="9" spans="1:2" ht="34.5" customHeight="1">
      <c r="A9" s="71" t="s">
        <v>225</v>
      </c>
      <c r="B9" s="70">
        <v>32.5</v>
      </c>
    </row>
    <row r="10" spans="1:2" ht="34.5" customHeight="1">
      <c r="A10" s="71" t="s">
        <v>226</v>
      </c>
      <c r="B10" s="70">
        <v>12</v>
      </c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"/>
  <sheetViews>
    <sheetView topLeftCell="A3" workbookViewId="0">
      <selection activeCell="G20" sqref="G20:H22"/>
    </sheetView>
  </sheetViews>
  <sheetFormatPr defaultColWidth="13.125" defaultRowHeight="13.5"/>
  <cols>
    <col min="1" max="1" width="13.125" style="28"/>
    <col min="2" max="2" width="22.625" style="28" customWidth="1"/>
    <col min="3" max="16384" width="13.125" style="28"/>
  </cols>
  <sheetData>
    <row r="1" spans="1:8" s="67" customFormat="1">
      <c r="A1" s="142" t="s">
        <v>227</v>
      </c>
      <c r="B1" s="142"/>
    </row>
    <row r="2" spans="1:8" ht="27">
      <c r="A2" s="143" t="s">
        <v>228</v>
      </c>
      <c r="B2" s="143"/>
      <c r="C2" s="143"/>
      <c r="D2" s="143"/>
      <c r="E2" s="143"/>
      <c r="F2" s="143"/>
      <c r="G2" s="143"/>
      <c r="H2" s="143"/>
    </row>
    <row r="3" spans="1:8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  <c r="H4" s="72" t="s">
        <v>229</v>
      </c>
    </row>
    <row r="5" spans="1:8">
      <c r="A5" s="144" t="s">
        <v>230</v>
      </c>
      <c r="B5" s="144" t="s">
        <v>231</v>
      </c>
      <c r="C5" s="144" t="s">
        <v>5</v>
      </c>
      <c r="D5" s="144" t="s">
        <v>232</v>
      </c>
      <c r="E5" s="144" t="s">
        <v>106</v>
      </c>
      <c r="F5" s="144" t="s">
        <v>107</v>
      </c>
      <c r="G5" s="144"/>
      <c r="H5" s="144"/>
    </row>
    <row r="6" spans="1:8" ht="27">
      <c r="A6" s="144"/>
      <c r="B6" s="144"/>
      <c r="C6" s="144"/>
      <c r="D6" s="144"/>
      <c r="E6" s="144"/>
      <c r="F6" s="73" t="s">
        <v>233</v>
      </c>
      <c r="G6" s="73" t="s">
        <v>234</v>
      </c>
      <c r="H6" s="73" t="s">
        <v>235</v>
      </c>
    </row>
    <row r="7" spans="1:8" ht="24.95" customHeight="1">
      <c r="A7" s="74"/>
      <c r="B7" s="74"/>
      <c r="C7" s="75">
        <f>C8</f>
        <v>115.3</v>
      </c>
      <c r="D7" s="75">
        <v>0</v>
      </c>
      <c r="E7" s="75">
        <f>E8</f>
        <v>70.8</v>
      </c>
      <c r="F7" s="75">
        <f>F8</f>
        <v>44.5</v>
      </c>
      <c r="G7" s="75">
        <f>G8</f>
        <v>32.5</v>
      </c>
      <c r="H7" s="75">
        <f>H8</f>
        <v>12</v>
      </c>
    </row>
    <row r="8" spans="1:8" ht="24.95" customHeight="1">
      <c r="A8" s="74">
        <v>153</v>
      </c>
      <c r="B8" s="74" t="s">
        <v>236</v>
      </c>
      <c r="C8" s="75">
        <v>115.3</v>
      </c>
      <c r="D8" s="75">
        <v>0</v>
      </c>
      <c r="E8" s="75">
        <f>E9+E10+E11+E12</f>
        <v>70.8</v>
      </c>
      <c r="F8" s="75">
        <f t="shared" ref="F8:H8" si="0">F9+F10+F11+F12</f>
        <v>44.5</v>
      </c>
      <c r="G8" s="75">
        <f t="shared" si="0"/>
        <v>32.5</v>
      </c>
      <c r="H8" s="75">
        <f t="shared" si="0"/>
        <v>12</v>
      </c>
    </row>
    <row r="9" spans="1:8" s="78" customFormat="1" ht="24.95" customHeight="1">
      <c r="A9" s="76">
        <v>15300101</v>
      </c>
      <c r="B9" s="76" t="s">
        <v>237</v>
      </c>
      <c r="C9" s="77">
        <v>30</v>
      </c>
      <c r="D9" s="77">
        <v>0</v>
      </c>
      <c r="E9" s="77">
        <v>30</v>
      </c>
      <c r="F9" s="77">
        <v>0</v>
      </c>
      <c r="G9" s="77">
        <v>0</v>
      </c>
      <c r="H9" s="77">
        <v>0</v>
      </c>
    </row>
    <row r="10" spans="1:8" s="78" customFormat="1" ht="24.95" customHeight="1">
      <c r="A10" s="76">
        <v>15300301</v>
      </c>
      <c r="B10" s="76" t="s">
        <v>238</v>
      </c>
      <c r="C10" s="77">
        <f>E10+F10</f>
        <v>34.799999999999997</v>
      </c>
      <c r="D10" s="77">
        <v>0</v>
      </c>
      <c r="E10" s="77">
        <v>24</v>
      </c>
      <c r="F10" s="77">
        <f>G10</f>
        <v>10.8</v>
      </c>
      <c r="G10" s="77">
        <v>10.8</v>
      </c>
      <c r="H10" s="77">
        <v>0</v>
      </c>
    </row>
    <row r="11" spans="1:8" ht="24.95" customHeight="1">
      <c r="A11" s="74">
        <v>15300401</v>
      </c>
      <c r="B11" s="74" t="s">
        <v>239</v>
      </c>
      <c r="C11" s="77">
        <f>E11+F11</f>
        <v>41</v>
      </c>
      <c r="D11" s="75">
        <v>0</v>
      </c>
      <c r="E11" s="75">
        <v>13</v>
      </c>
      <c r="F11" s="77">
        <f>G11+H11</f>
        <v>28</v>
      </c>
      <c r="G11" s="75">
        <v>16</v>
      </c>
      <c r="H11" s="75">
        <v>12</v>
      </c>
    </row>
    <row r="12" spans="1:8" ht="24.95" customHeight="1">
      <c r="A12" s="74">
        <v>15300501</v>
      </c>
      <c r="B12" s="74" t="s">
        <v>240</v>
      </c>
      <c r="C12" s="77">
        <f>E12+F12</f>
        <v>9.5</v>
      </c>
      <c r="D12" s="75">
        <v>0</v>
      </c>
      <c r="E12" s="75">
        <v>3.8</v>
      </c>
      <c r="F12" s="75">
        <v>5.7</v>
      </c>
      <c r="G12" s="75">
        <v>5.7</v>
      </c>
      <c r="H12" s="75">
        <v>0</v>
      </c>
    </row>
  </sheetData>
  <mergeCells count="8">
    <mergeCell ref="A1:B1"/>
    <mergeCell ref="A2:H2"/>
    <mergeCell ref="A5:A6"/>
    <mergeCell ref="B5:B6"/>
    <mergeCell ref="C5:C6"/>
    <mergeCell ref="D5:D6"/>
    <mergeCell ref="E5:E6"/>
    <mergeCell ref="F5:H5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9"/>
  <sheetViews>
    <sheetView showGridLines="0" zoomScale="115" zoomScaleNormal="115" workbookViewId="0">
      <selection activeCell="B12" sqref="B12"/>
    </sheetView>
  </sheetViews>
  <sheetFormatPr defaultColWidth="8.875" defaultRowHeight="13.5"/>
  <cols>
    <col min="1" max="1" width="17.75" style="28" customWidth="1"/>
    <col min="2" max="2" width="30.875" style="28" customWidth="1"/>
    <col min="3" max="3" width="22.625" style="28" customWidth="1"/>
    <col min="4" max="4" width="24.875" style="28" customWidth="1"/>
    <col min="5" max="5" width="24.25" style="28" customWidth="1"/>
    <col min="6" max="16384" width="8.875" style="28"/>
  </cols>
  <sheetData>
    <row r="1" spans="1:5" s="26" customFormat="1">
      <c r="A1" s="95" t="s">
        <v>44</v>
      </c>
      <c r="B1" s="95"/>
      <c r="C1" s="95"/>
      <c r="D1" s="95"/>
      <c r="E1" s="95"/>
    </row>
    <row r="2" spans="1:5" s="27" customFormat="1" ht="21" customHeight="1">
      <c r="A2" s="100" t="s">
        <v>242</v>
      </c>
      <c r="B2" s="100"/>
      <c r="C2" s="100"/>
      <c r="D2" s="100"/>
      <c r="E2" s="100"/>
    </row>
    <row r="3" spans="1:5" ht="18" customHeight="1">
      <c r="A3" s="1"/>
      <c r="B3" s="2"/>
      <c r="C3" s="2"/>
      <c r="D3" s="2"/>
      <c r="E3" s="34" t="s">
        <v>45</v>
      </c>
    </row>
    <row r="4" spans="1:5" ht="21" customHeight="1">
      <c r="A4" s="99" t="s">
        <v>90</v>
      </c>
      <c r="B4" s="99"/>
      <c r="C4" s="99" t="s">
        <v>91</v>
      </c>
      <c r="D4" s="99"/>
      <c r="E4" s="99"/>
    </row>
    <row r="5" spans="1:5" ht="20.45" customHeight="1">
      <c r="A5" s="25" t="s">
        <v>46</v>
      </c>
      <c r="B5" s="25" t="s">
        <v>47</v>
      </c>
      <c r="C5" s="25" t="s">
        <v>5</v>
      </c>
      <c r="D5" s="25" t="s">
        <v>48</v>
      </c>
      <c r="E5" s="25" t="s">
        <v>49</v>
      </c>
    </row>
    <row r="6" spans="1:5" ht="19.899999999999999" customHeight="1">
      <c r="A6" s="36" t="s">
        <v>110</v>
      </c>
      <c r="B6" s="36" t="s">
        <v>111</v>
      </c>
      <c r="C6" s="38">
        <v>28.3169</v>
      </c>
      <c r="D6" s="38">
        <v>28.3169</v>
      </c>
      <c r="E6" s="38"/>
    </row>
    <row r="7" spans="1:5" ht="19.899999999999999" customHeight="1">
      <c r="A7" s="36" t="s">
        <v>112</v>
      </c>
      <c r="B7" s="36" t="s">
        <v>113</v>
      </c>
      <c r="C7" s="38">
        <v>28.32</v>
      </c>
      <c r="D7" s="38">
        <v>28.3169</v>
      </c>
      <c r="E7" s="38"/>
    </row>
    <row r="8" spans="1:5" ht="19.899999999999999" customHeight="1">
      <c r="A8" s="36" t="s">
        <v>114</v>
      </c>
      <c r="B8" s="36" t="s">
        <v>150</v>
      </c>
      <c r="C8" s="38">
        <v>28.32</v>
      </c>
      <c r="D8" s="38">
        <v>28.3169</v>
      </c>
      <c r="E8" s="38"/>
    </row>
    <row r="9" spans="1:5" ht="19.899999999999999" customHeight="1">
      <c r="A9" s="37" t="s">
        <v>116</v>
      </c>
      <c r="B9" s="37" t="s">
        <v>117</v>
      </c>
      <c r="C9" s="38">
        <f>D9+E9</f>
        <v>9816.0700000000015</v>
      </c>
      <c r="D9" s="38">
        <v>9643.2800000000007</v>
      </c>
      <c r="E9" s="38">
        <v>172.79</v>
      </c>
    </row>
    <row r="10" spans="1:5" ht="19.899999999999999" customHeight="1">
      <c r="A10" s="37" t="s">
        <v>118</v>
      </c>
      <c r="B10" s="37" t="s">
        <v>119</v>
      </c>
      <c r="C10" s="38">
        <f t="shared" ref="C10:C29" si="0">D10+E10</f>
        <v>824.75</v>
      </c>
      <c r="D10" s="38">
        <v>755.75</v>
      </c>
      <c r="E10" s="38">
        <v>69</v>
      </c>
    </row>
    <row r="11" spans="1:5" ht="19.899999999999999" customHeight="1">
      <c r="A11" s="37" t="s">
        <v>120</v>
      </c>
      <c r="B11" s="36" t="s">
        <v>121</v>
      </c>
      <c r="C11" s="38">
        <f t="shared" si="0"/>
        <v>312.45</v>
      </c>
      <c r="D11" s="38">
        <v>243.45</v>
      </c>
      <c r="E11" s="38">
        <v>69</v>
      </c>
    </row>
    <row r="12" spans="1:5" ht="19.899999999999999" customHeight="1">
      <c r="A12" s="37">
        <v>2100102</v>
      </c>
      <c r="B12" s="36" t="s">
        <v>122</v>
      </c>
      <c r="C12" s="38">
        <f t="shared" si="0"/>
        <v>512.29999999999995</v>
      </c>
      <c r="D12" s="38">
        <v>506.3</v>
      </c>
      <c r="E12" s="38">
        <v>6</v>
      </c>
    </row>
    <row r="13" spans="1:5" ht="19.899999999999999" customHeight="1">
      <c r="A13" s="37" t="s">
        <v>123</v>
      </c>
      <c r="B13" s="37" t="s">
        <v>124</v>
      </c>
      <c r="C13" s="38">
        <f t="shared" si="0"/>
        <v>52.188000000000002</v>
      </c>
      <c r="D13" s="38">
        <v>52.1</v>
      </c>
      <c r="E13" s="38">
        <v>8.7999999999999995E-2</v>
      </c>
    </row>
    <row r="14" spans="1:5" ht="19.899999999999999" customHeight="1">
      <c r="A14" s="37" t="s">
        <v>125</v>
      </c>
      <c r="B14" s="37" t="s">
        <v>126</v>
      </c>
      <c r="C14" s="38">
        <f t="shared" si="0"/>
        <v>15.52</v>
      </c>
      <c r="D14" s="38">
        <v>15.44</v>
      </c>
      <c r="E14" s="38">
        <v>0.08</v>
      </c>
    </row>
    <row r="15" spans="1:5" ht="19.899999999999999" customHeight="1">
      <c r="A15" s="37" t="s">
        <v>127</v>
      </c>
      <c r="B15" s="37" t="s">
        <v>128</v>
      </c>
      <c r="C15" s="38">
        <f t="shared" si="0"/>
        <v>1.6679999999999999</v>
      </c>
      <c r="D15" s="38">
        <v>1.66</v>
      </c>
      <c r="E15" s="38">
        <v>8.0000000000000002E-3</v>
      </c>
    </row>
    <row r="16" spans="1:5" ht="19.899999999999999" customHeight="1">
      <c r="A16" s="37" t="s">
        <v>200</v>
      </c>
      <c r="B16" s="37" t="s">
        <v>201</v>
      </c>
      <c r="C16" s="38">
        <f t="shared" si="0"/>
        <v>35</v>
      </c>
      <c r="D16" s="38">
        <v>35</v>
      </c>
      <c r="E16" s="38"/>
    </row>
    <row r="17" spans="1:5" ht="19.899999999999999" customHeight="1">
      <c r="A17" s="37" t="s">
        <v>129</v>
      </c>
      <c r="B17" s="37" t="s">
        <v>130</v>
      </c>
      <c r="C17" s="38">
        <f t="shared" si="0"/>
        <v>7601.5999999999995</v>
      </c>
      <c r="D17" s="38">
        <v>7555.9</v>
      </c>
      <c r="E17" s="38">
        <v>45.7</v>
      </c>
    </row>
    <row r="18" spans="1:5" ht="19.899999999999999" customHeight="1">
      <c r="A18" s="37" t="s">
        <v>131</v>
      </c>
      <c r="B18" s="37" t="s">
        <v>132</v>
      </c>
      <c r="C18" s="38">
        <f t="shared" si="0"/>
        <v>7601.5999999999995</v>
      </c>
      <c r="D18" s="38">
        <v>7555.9</v>
      </c>
      <c r="E18" s="38">
        <v>45.7</v>
      </c>
    </row>
    <row r="19" spans="1:5" ht="19.899999999999999" customHeight="1">
      <c r="A19" s="37" t="s">
        <v>133</v>
      </c>
      <c r="B19" s="37" t="s">
        <v>134</v>
      </c>
      <c r="C19" s="38">
        <f t="shared" si="0"/>
        <v>861.6</v>
      </c>
      <c r="D19" s="38">
        <v>861.6</v>
      </c>
      <c r="E19" s="38"/>
    </row>
    <row r="20" spans="1:5" ht="19.899999999999999" customHeight="1">
      <c r="A20" s="37" t="s">
        <v>135</v>
      </c>
      <c r="B20" s="37" t="s">
        <v>136</v>
      </c>
      <c r="C20" s="38">
        <f t="shared" si="0"/>
        <v>355.38</v>
      </c>
      <c r="D20" s="38">
        <v>355.38</v>
      </c>
      <c r="E20" s="38"/>
    </row>
    <row r="21" spans="1:5" ht="19.899999999999999" customHeight="1">
      <c r="A21" s="37" t="s">
        <v>137</v>
      </c>
      <c r="B21" s="37" t="s">
        <v>138</v>
      </c>
      <c r="C21" s="38">
        <f t="shared" si="0"/>
        <v>154.85</v>
      </c>
      <c r="D21" s="38">
        <v>102.85</v>
      </c>
      <c r="E21" s="38">
        <v>52</v>
      </c>
    </row>
    <row r="22" spans="1:5" ht="19.899999999999999" customHeight="1">
      <c r="A22" s="37" t="s">
        <v>139</v>
      </c>
      <c r="B22" s="37" t="s">
        <v>140</v>
      </c>
      <c r="C22" s="38">
        <f t="shared" si="0"/>
        <v>351.37</v>
      </c>
      <c r="D22" s="38">
        <v>351.37</v>
      </c>
      <c r="E22" s="38"/>
    </row>
    <row r="23" spans="1:5" ht="19.899999999999999" customHeight="1">
      <c r="A23" s="37">
        <v>21011</v>
      </c>
      <c r="B23" s="37" t="s">
        <v>141</v>
      </c>
      <c r="C23" s="38">
        <f t="shared" si="0"/>
        <v>476.68</v>
      </c>
      <c r="D23" s="38">
        <v>476.68</v>
      </c>
      <c r="E23" s="38"/>
    </row>
    <row r="24" spans="1:5" ht="19.899999999999999" customHeight="1">
      <c r="A24" s="37">
        <v>2101101</v>
      </c>
      <c r="B24" s="37" t="s">
        <v>142</v>
      </c>
      <c r="C24" s="38">
        <f t="shared" si="0"/>
        <v>20.07</v>
      </c>
      <c r="D24" s="38">
        <v>20.07</v>
      </c>
      <c r="E24" s="38"/>
    </row>
    <row r="25" spans="1:5" ht="18" customHeight="1">
      <c r="A25" s="37">
        <v>2101102</v>
      </c>
      <c r="B25" s="37" t="s">
        <v>143</v>
      </c>
      <c r="C25" s="38">
        <f t="shared" si="0"/>
        <v>455.84</v>
      </c>
      <c r="D25" s="38">
        <v>455.84</v>
      </c>
      <c r="E25" s="38"/>
    </row>
    <row r="26" spans="1:5" ht="19.899999999999999" customHeight="1">
      <c r="A26" s="37" t="s">
        <v>144</v>
      </c>
      <c r="B26" s="37" t="s">
        <v>145</v>
      </c>
      <c r="C26" s="38">
        <f t="shared" si="0"/>
        <v>855.7</v>
      </c>
      <c r="D26" s="38">
        <v>855.7</v>
      </c>
      <c r="E26" s="38"/>
    </row>
    <row r="27" spans="1:5" ht="19.899999999999999" customHeight="1">
      <c r="A27" s="37" t="s">
        <v>146</v>
      </c>
      <c r="B27" s="37" t="s">
        <v>147</v>
      </c>
      <c r="C27" s="38">
        <f t="shared" si="0"/>
        <v>855.7</v>
      </c>
      <c r="D27" s="38">
        <v>855.7</v>
      </c>
      <c r="E27" s="38"/>
    </row>
    <row r="28" spans="1:5" ht="19.899999999999999" customHeight="1">
      <c r="A28" s="37" t="s">
        <v>148</v>
      </c>
      <c r="B28" s="37" t="s">
        <v>149</v>
      </c>
      <c r="C28" s="38">
        <f t="shared" si="0"/>
        <v>855.7</v>
      </c>
      <c r="D28" s="38">
        <v>855.7</v>
      </c>
      <c r="E28" s="38"/>
    </row>
    <row r="29" spans="1:5" ht="19.899999999999999" customHeight="1">
      <c r="A29" s="39" t="s">
        <v>151</v>
      </c>
      <c r="B29" s="39"/>
      <c r="C29" s="38">
        <f t="shared" si="0"/>
        <v>10700.086900000002</v>
      </c>
      <c r="D29" s="40">
        <f>D6+D9+D26</f>
        <v>10527.296900000001</v>
      </c>
      <c r="E29" s="40">
        <f>E9</f>
        <v>172.79</v>
      </c>
    </row>
  </sheetData>
  <mergeCells count="4">
    <mergeCell ref="A4:B4"/>
    <mergeCell ref="C4:E4"/>
    <mergeCell ref="A1:E1"/>
    <mergeCell ref="A2:E2"/>
  </mergeCells>
  <phoneticPr fontId="20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showGridLines="0" workbookViewId="0">
      <selection activeCell="A4" sqref="A4:XFD4"/>
    </sheetView>
  </sheetViews>
  <sheetFormatPr defaultColWidth="8.875" defaultRowHeight="13.5"/>
  <cols>
    <col min="1" max="1" width="32.75" style="28" customWidth="1"/>
    <col min="2" max="2" width="45.625" style="28" customWidth="1"/>
    <col min="3" max="3" width="43.875" style="28" customWidth="1"/>
    <col min="4" max="16384" width="8.875" style="28"/>
  </cols>
  <sheetData>
    <row r="1" spans="1:3" s="26" customFormat="1">
      <c r="A1" s="95" t="s">
        <v>51</v>
      </c>
      <c r="B1" s="95"/>
      <c r="C1" s="95"/>
    </row>
    <row r="2" spans="1:3" s="27" customFormat="1" ht="18" customHeight="1">
      <c r="A2" s="102" t="s">
        <v>243</v>
      </c>
      <c r="B2" s="102"/>
      <c r="C2" s="102"/>
    </row>
    <row r="3" spans="1:3" ht="11.45" customHeight="1">
      <c r="A3" s="3"/>
      <c r="B3" s="3"/>
      <c r="C3" s="4" t="s">
        <v>45</v>
      </c>
    </row>
    <row r="4" spans="1:3" ht="19.149999999999999" customHeight="1">
      <c r="A4" s="103" t="s">
        <v>89</v>
      </c>
      <c r="B4" s="104"/>
      <c r="C4" s="99" t="s">
        <v>4</v>
      </c>
    </row>
    <row r="5" spans="1:3" ht="17.45" customHeight="1">
      <c r="A5" s="21" t="s">
        <v>46</v>
      </c>
      <c r="B5" s="21" t="s">
        <v>47</v>
      </c>
      <c r="C5" s="99"/>
    </row>
    <row r="6" spans="1:3" ht="18" customHeight="1">
      <c r="A6" s="41">
        <v>301</v>
      </c>
      <c r="B6" s="41" t="s">
        <v>52</v>
      </c>
      <c r="C6" s="43">
        <v>9706.98</v>
      </c>
    </row>
    <row r="7" spans="1:3" ht="18" customHeight="1">
      <c r="A7" s="41" t="s">
        <v>152</v>
      </c>
      <c r="B7" s="41" t="s">
        <v>153</v>
      </c>
      <c r="C7" s="43">
        <v>4397.62</v>
      </c>
    </row>
    <row r="8" spans="1:3" ht="18" customHeight="1">
      <c r="A8" s="41" t="s">
        <v>154</v>
      </c>
      <c r="B8" s="41" t="s">
        <v>155</v>
      </c>
      <c r="C8" s="43">
        <v>2749.18</v>
      </c>
    </row>
    <row r="9" spans="1:3" ht="18" customHeight="1">
      <c r="A9" s="41" t="s">
        <v>156</v>
      </c>
      <c r="B9" s="41" t="s">
        <v>157</v>
      </c>
      <c r="C9" s="43">
        <v>7.38</v>
      </c>
    </row>
    <row r="10" spans="1:3" ht="18" customHeight="1">
      <c r="A10" s="41" t="s">
        <v>158</v>
      </c>
      <c r="B10" s="41" t="s">
        <v>159</v>
      </c>
      <c r="C10" s="43">
        <v>1222.72</v>
      </c>
    </row>
    <row r="11" spans="1:3" ht="18" customHeight="1">
      <c r="A11" s="41" t="s">
        <v>160</v>
      </c>
      <c r="B11" s="41" t="s">
        <v>161</v>
      </c>
      <c r="C11" s="43">
        <v>474.38</v>
      </c>
    </row>
    <row r="12" spans="1:3" ht="18" customHeight="1">
      <c r="A12" s="42" t="s">
        <v>162</v>
      </c>
      <c r="B12" s="41" t="s">
        <v>163</v>
      </c>
      <c r="C12" s="43">
        <v>855.7</v>
      </c>
    </row>
    <row r="13" spans="1:3" ht="18" customHeight="1">
      <c r="A13" s="44">
        <v>302</v>
      </c>
      <c r="B13" s="44" t="s">
        <v>53</v>
      </c>
      <c r="C13" s="46">
        <v>105.31</v>
      </c>
    </row>
    <row r="14" spans="1:3" ht="18" customHeight="1">
      <c r="A14" s="44" t="s">
        <v>164</v>
      </c>
      <c r="B14" s="44" t="s">
        <v>165</v>
      </c>
      <c r="C14" s="46">
        <v>61.9</v>
      </c>
    </row>
    <row r="15" spans="1:3" ht="18" customHeight="1">
      <c r="A15" s="44" t="s">
        <v>166</v>
      </c>
      <c r="B15" s="44" t="s">
        <v>167</v>
      </c>
      <c r="C15" s="46">
        <v>1.5</v>
      </c>
    </row>
    <row r="16" spans="1:3" ht="18" customHeight="1">
      <c r="A16" s="44" t="s">
        <v>168</v>
      </c>
      <c r="B16" s="44" t="s">
        <v>169</v>
      </c>
      <c r="C16" s="46">
        <v>0.4</v>
      </c>
    </row>
    <row r="17" spans="1:3" ht="18" customHeight="1">
      <c r="A17" s="45" t="s">
        <v>170</v>
      </c>
      <c r="B17" s="44" t="s">
        <v>171</v>
      </c>
      <c r="C17" s="46">
        <v>1.3</v>
      </c>
    </row>
    <row r="18" spans="1:3" ht="18" customHeight="1">
      <c r="A18" s="45" t="s">
        <v>172</v>
      </c>
      <c r="B18" s="44" t="s">
        <v>173</v>
      </c>
      <c r="C18" s="46">
        <v>7</v>
      </c>
    </row>
    <row r="19" spans="1:3" ht="18" customHeight="1">
      <c r="A19" s="45" t="s">
        <v>174</v>
      </c>
      <c r="B19" s="44" t="s">
        <v>175</v>
      </c>
      <c r="C19" s="46">
        <v>4</v>
      </c>
    </row>
    <row r="20" spans="1:3" ht="18" customHeight="1">
      <c r="A20" s="45" t="s">
        <v>176</v>
      </c>
      <c r="B20" s="44" t="s">
        <v>177</v>
      </c>
      <c r="C20" s="46">
        <v>4</v>
      </c>
    </row>
    <row r="21" spans="1:3" ht="18" customHeight="1">
      <c r="A21" s="45" t="s">
        <v>178</v>
      </c>
      <c r="B21" s="44" t="s">
        <v>179</v>
      </c>
      <c r="C21" s="46">
        <v>2</v>
      </c>
    </row>
    <row r="22" spans="1:3" ht="18" customHeight="1">
      <c r="A22" s="45" t="s">
        <v>180</v>
      </c>
      <c r="B22" s="44" t="s">
        <v>181</v>
      </c>
      <c r="C22" s="46">
        <v>2</v>
      </c>
    </row>
    <row r="23" spans="1:3" ht="18" customHeight="1">
      <c r="A23" s="45" t="s">
        <v>182</v>
      </c>
      <c r="B23" s="44" t="s">
        <v>183</v>
      </c>
      <c r="C23" s="46">
        <v>2.8</v>
      </c>
    </row>
    <row r="24" spans="1:3" ht="18" customHeight="1">
      <c r="A24" s="44" t="s">
        <v>184</v>
      </c>
      <c r="B24" s="44" t="s">
        <v>185</v>
      </c>
      <c r="C24" s="46">
        <v>4</v>
      </c>
    </row>
    <row r="25" spans="1:3" ht="18" customHeight="1">
      <c r="A25" s="45" t="s">
        <v>186</v>
      </c>
      <c r="B25" s="44" t="s">
        <v>187</v>
      </c>
      <c r="C25" s="46">
        <v>14.41</v>
      </c>
    </row>
    <row r="26" spans="1:3" ht="18" customHeight="1">
      <c r="A26" s="44" t="s">
        <v>188</v>
      </c>
      <c r="B26" s="44" t="s">
        <v>189</v>
      </c>
      <c r="C26" s="46">
        <v>715.01</v>
      </c>
    </row>
    <row r="27" spans="1:3" ht="18" customHeight="1">
      <c r="A27" s="44" t="s">
        <v>190</v>
      </c>
      <c r="B27" s="44" t="s">
        <v>191</v>
      </c>
      <c r="C27" s="46">
        <v>38.26</v>
      </c>
    </row>
    <row r="28" spans="1:3" ht="18" customHeight="1">
      <c r="A28" s="44" t="s">
        <v>192</v>
      </c>
      <c r="B28" s="44" t="s">
        <v>193</v>
      </c>
      <c r="C28" s="46">
        <v>34.26</v>
      </c>
    </row>
    <row r="29" spans="1:3" ht="18" customHeight="1">
      <c r="A29" s="44" t="s">
        <v>194</v>
      </c>
      <c r="B29" s="44" t="s">
        <v>195</v>
      </c>
      <c r="C29" s="46">
        <v>104.69</v>
      </c>
    </row>
    <row r="30" spans="1:3" ht="18" customHeight="1">
      <c r="A30" s="44" t="s">
        <v>196</v>
      </c>
      <c r="B30" s="44" t="s">
        <v>197</v>
      </c>
      <c r="C30" s="46">
        <v>476.68</v>
      </c>
    </row>
    <row r="31" spans="1:3" ht="18" customHeight="1">
      <c r="A31" s="44" t="s">
        <v>198</v>
      </c>
      <c r="B31" s="44" t="s">
        <v>199</v>
      </c>
      <c r="C31" s="46">
        <v>61.12</v>
      </c>
    </row>
    <row r="32" spans="1:3" ht="18" customHeight="1">
      <c r="A32" s="101" t="s">
        <v>5</v>
      </c>
      <c r="B32" s="101"/>
      <c r="C32" s="46">
        <f>C6+C13+C26</f>
        <v>10527.3</v>
      </c>
    </row>
  </sheetData>
  <mergeCells count="5">
    <mergeCell ref="A32:B32"/>
    <mergeCell ref="A2:C2"/>
    <mergeCell ref="A4:B4"/>
    <mergeCell ref="C4:C5"/>
    <mergeCell ref="A1:C1"/>
  </mergeCells>
  <phoneticPr fontId="20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workbookViewId="0">
      <selection activeCell="A2" sqref="A2:H2"/>
    </sheetView>
  </sheetViews>
  <sheetFormatPr defaultColWidth="9" defaultRowHeight="13.5"/>
  <cols>
    <col min="1" max="1" width="16.5" style="28" customWidth="1"/>
    <col min="2" max="2" width="4" style="28" customWidth="1"/>
    <col min="3" max="3" width="39.625" style="28" customWidth="1"/>
    <col min="4" max="4" width="8.875" style="28" customWidth="1"/>
    <col min="5" max="5" width="14.75" style="28" customWidth="1"/>
    <col min="6" max="6" width="10.625" style="28" customWidth="1"/>
    <col min="7" max="7" width="16.5" style="28" customWidth="1"/>
    <col min="8" max="8" width="22.625" style="28" customWidth="1"/>
    <col min="9" max="16384" width="9" style="28"/>
  </cols>
  <sheetData>
    <row r="1" spans="1:8" s="26" customFormat="1">
      <c r="A1" s="95" t="s">
        <v>54</v>
      </c>
      <c r="B1" s="95"/>
      <c r="C1" s="95"/>
      <c r="D1" s="95"/>
      <c r="E1" s="95"/>
      <c r="F1" s="95"/>
      <c r="G1" s="95"/>
    </row>
    <row r="2" spans="1:8" s="27" customFormat="1" ht="22.5">
      <c r="A2" s="96" t="s">
        <v>244</v>
      </c>
      <c r="B2" s="96"/>
      <c r="C2" s="96"/>
      <c r="D2" s="96"/>
      <c r="E2" s="96"/>
      <c r="F2" s="96"/>
      <c r="G2" s="96"/>
      <c r="H2" s="96"/>
    </row>
    <row r="3" spans="1:8">
      <c r="A3" s="5"/>
      <c r="B3" s="1"/>
      <c r="C3" s="6"/>
      <c r="D3" s="1"/>
      <c r="E3" s="111" t="s">
        <v>55</v>
      </c>
      <c r="F3" s="111"/>
      <c r="G3" s="112" t="s">
        <v>45</v>
      </c>
      <c r="H3" s="112"/>
    </row>
    <row r="4" spans="1:8" ht="35.25" customHeight="1">
      <c r="A4" s="98" t="s">
        <v>46</v>
      </c>
      <c r="B4" s="98"/>
      <c r="C4" s="98" t="s">
        <v>47</v>
      </c>
      <c r="D4" s="98" t="s">
        <v>56</v>
      </c>
      <c r="E4" s="98"/>
      <c r="F4" s="98"/>
      <c r="G4" s="98"/>
      <c r="H4" s="113"/>
    </row>
    <row r="5" spans="1:8" ht="34.5" customHeight="1">
      <c r="A5" s="98"/>
      <c r="B5" s="98"/>
      <c r="C5" s="98"/>
      <c r="D5" s="98" t="s">
        <v>5</v>
      </c>
      <c r="E5" s="98"/>
      <c r="F5" s="99" t="s">
        <v>100</v>
      </c>
      <c r="G5" s="99"/>
      <c r="H5" s="11" t="s">
        <v>49</v>
      </c>
    </row>
    <row r="6" spans="1:8" ht="34.5" customHeight="1">
      <c r="A6" s="110">
        <v>207</v>
      </c>
      <c r="B6" s="110"/>
      <c r="C6" s="13" t="s">
        <v>57</v>
      </c>
      <c r="D6" s="110"/>
      <c r="E6" s="110"/>
      <c r="F6" s="110"/>
      <c r="G6" s="110"/>
      <c r="H6" s="13"/>
    </row>
    <row r="7" spans="1:8" ht="34.5" customHeight="1">
      <c r="A7" s="109">
        <v>20707</v>
      </c>
      <c r="B7" s="109"/>
      <c r="C7" s="13" t="s">
        <v>58</v>
      </c>
      <c r="D7" s="110"/>
      <c r="E7" s="110"/>
      <c r="F7" s="110"/>
      <c r="G7" s="110"/>
      <c r="H7" s="13"/>
    </row>
    <row r="8" spans="1:8" ht="34.5" customHeight="1">
      <c r="A8" s="109">
        <v>2070701</v>
      </c>
      <c r="B8" s="109"/>
      <c r="C8" s="14" t="s">
        <v>59</v>
      </c>
      <c r="D8" s="107"/>
      <c r="E8" s="107"/>
      <c r="F8" s="107"/>
      <c r="G8" s="107"/>
      <c r="H8" s="15"/>
    </row>
    <row r="9" spans="1:8" ht="34.5" customHeight="1">
      <c r="A9" s="109">
        <v>2070701</v>
      </c>
      <c r="B9" s="109"/>
      <c r="C9" s="14" t="s">
        <v>60</v>
      </c>
      <c r="D9" s="107"/>
      <c r="E9" s="107"/>
      <c r="F9" s="107"/>
      <c r="G9" s="107"/>
      <c r="H9" s="15"/>
    </row>
    <row r="10" spans="1:8" ht="34.5" customHeight="1">
      <c r="A10" s="109"/>
      <c r="B10" s="109"/>
      <c r="C10" s="14"/>
      <c r="D10" s="107"/>
      <c r="E10" s="107"/>
      <c r="F10" s="107"/>
      <c r="G10" s="107"/>
      <c r="H10" s="15"/>
    </row>
    <row r="11" spans="1:8" ht="34.5" customHeight="1">
      <c r="A11" s="109"/>
      <c r="B11" s="109"/>
      <c r="C11" s="14"/>
      <c r="D11" s="107"/>
      <c r="E11" s="107"/>
      <c r="F11" s="107"/>
      <c r="G11" s="107"/>
      <c r="H11" s="15"/>
    </row>
    <row r="12" spans="1:8" ht="34.5" customHeight="1">
      <c r="A12" s="106" t="s">
        <v>50</v>
      </c>
      <c r="B12" s="106"/>
      <c r="C12" s="16" t="s">
        <v>50</v>
      </c>
      <c r="D12" s="107"/>
      <c r="E12" s="107"/>
      <c r="F12" s="107"/>
      <c r="G12" s="107"/>
      <c r="H12" s="15"/>
    </row>
    <row r="13" spans="1:8" ht="34.5" customHeight="1">
      <c r="A13" s="108" t="s">
        <v>5</v>
      </c>
      <c r="B13" s="108"/>
      <c r="C13" s="108"/>
      <c r="D13" s="108"/>
      <c r="E13" s="108"/>
      <c r="F13" s="108"/>
      <c r="G13" s="108"/>
      <c r="H13" s="10"/>
    </row>
    <row r="14" spans="1:8" ht="49.5" customHeight="1">
      <c r="A14" s="105" t="s">
        <v>94</v>
      </c>
      <c r="B14" s="105"/>
      <c r="C14" s="105"/>
      <c r="D14" s="105"/>
      <c r="E14" s="105"/>
      <c r="F14" s="105"/>
      <c r="G14" s="105"/>
      <c r="H14" s="105"/>
    </row>
  </sheetData>
  <mergeCells count="34">
    <mergeCell ref="A1:G1"/>
    <mergeCell ref="D5:E5"/>
    <mergeCell ref="F5:G5"/>
    <mergeCell ref="C4:C5"/>
    <mergeCell ref="A4:B5"/>
    <mergeCell ref="A2:H2"/>
    <mergeCell ref="E3:F3"/>
    <mergeCell ref="G3:H3"/>
    <mergeCell ref="D4:H4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4:H14"/>
    <mergeCell ref="A12:B12"/>
    <mergeCell ref="D12:E12"/>
    <mergeCell ref="F12:G12"/>
    <mergeCell ref="A13:C13"/>
    <mergeCell ref="D13:E13"/>
    <mergeCell ref="F13:G13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workbookViewId="0">
      <selection activeCell="A2" sqref="A2:H2"/>
    </sheetView>
  </sheetViews>
  <sheetFormatPr defaultColWidth="11.75" defaultRowHeight="13.5"/>
  <cols>
    <col min="1" max="1" width="11.75" style="28"/>
    <col min="2" max="2" width="7.5" style="28" customWidth="1"/>
    <col min="3" max="3" width="24.5" style="28" customWidth="1"/>
    <col min="4" max="4" width="8.875" style="28" customWidth="1"/>
    <col min="5" max="5" width="5.375" style="28" customWidth="1"/>
    <col min="6" max="6" width="13" style="28" customWidth="1"/>
    <col min="7" max="7" width="12.25" style="28" customWidth="1"/>
    <col min="8" max="8" width="0.25" style="28" customWidth="1"/>
    <col min="9" max="16384" width="11.75" style="28"/>
  </cols>
  <sheetData>
    <row r="1" spans="1:8" s="26" customFormat="1">
      <c r="A1" s="95" t="s">
        <v>61</v>
      </c>
      <c r="B1" s="95"/>
      <c r="C1" s="95"/>
      <c r="D1" s="95"/>
      <c r="E1" s="95"/>
      <c r="F1" s="95"/>
      <c r="G1" s="95"/>
    </row>
    <row r="2" spans="1:8" s="27" customFormat="1" ht="22.5">
      <c r="A2" s="96" t="s">
        <v>245</v>
      </c>
      <c r="B2" s="96"/>
      <c r="C2" s="96"/>
      <c r="D2" s="96"/>
      <c r="E2" s="96"/>
      <c r="F2" s="96"/>
      <c r="G2" s="96"/>
      <c r="H2" s="96"/>
    </row>
    <row r="3" spans="1:8" ht="21" customHeight="1">
      <c r="A3" s="7"/>
      <c r="B3" s="12"/>
      <c r="C3" s="12"/>
      <c r="D3" s="1"/>
      <c r="E3" s="117" t="s">
        <v>45</v>
      </c>
      <c r="F3" s="117"/>
      <c r="G3" s="117"/>
      <c r="H3" s="17"/>
    </row>
    <row r="4" spans="1:8" ht="35.25" customHeight="1">
      <c r="A4" s="98" t="s">
        <v>46</v>
      </c>
      <c r="B4" s="98"/>
      <c r="C4" s="98" t="s">
        <v>47</v>
      </c>
      <c r="D4" s="118" t="s">
        <v>62</v>
      </c>
      <c r="E4" s="119"/>
      <c r="F4" s="119"/>
      <c r="G4" s="119"/>
      <c r="H4" s="120"/>
    </row>
    <row r="5" spans="1:8" ht="34.5" customHeight="1">
      <c r="A5" s="98"/>
      <c r="B5" s="98"/>
      <c r="C5" s="98"/>
      <c r="D5" s="98" t="s">
        <v>5</v>
      </c>
      <c r="E5" s="98"/>
      <c r="F5" s="25" t="s">
        <v>100</v>
      </c>
      <c r="G5" s="103" t="s">
        <v>101</v>
      </c>
      <c r="H5" s="104"/>
    </row>
    <row r="6" spans="1:8" ht="41.25" customHeight="1">
      <c r="A6" s="109">
        <v>223</v>
      </c>
      <c r="B6" s="109"/>
      <c r="C6" s="24" t="s">
        <v>63</v>
      </c>
      <c r="D6" s="114"/>
      <c r="E6" s="114"/>
      <c r="F6" s="23"/>
      <c r="G6" s="114"/>
      <c r="H6" s="114"/>
    </row>
    <row r="7" spans="1:8" ht="41.25" customHeight="1">
      <c r="A7" s="109">
        <v>22301</v>
      </c>
      <c r="B7" s="109"/>
      <c r="C7" s="24" t="s">
        <v>64</v>
      </c>
      <c r="D7" s="109"/>
      <c r="E7" s="109"/>
      <c r="F7" s="24"/>
      <c r="G7" s="109"/>
      <c r="H7" s="109"/>
    </row>
    <row r="8" spans="1:8" ht="41.25" customHeight="1">
      <c r="A8" s="109">
        <v>2230101</v>
      </c>
      <c r="B8" s="109"/>
      <c r="C8" s="24" t="s">
        <v>65</v>
      </c>
      <c r="D8" s="109"/>
      <c r="E8" s="109"/>
      <c r="F8" s="24"/>
      <c r="G8" s="109"/>
      <c r="H8" s="109"/>
    </row>
    <row r="9" spans="1:8" ht="41.25" customHeight="1">
      <c r="A9" s="109"/>
      <c r="B9" s="109"/>
      <c r="C9" s="24"/>
      <c r="D9" s="109"/>
      <c r="E9" s="109"/>
      <c r="F9" s="24"/>
      <c r="G9" s="109"/>
      <c r="H9" s="109"/>
    </row>
    <row r="10" spans="1:8" ht="41.25" customHeight="1">
      <c r="A10" s="109"/>
      <c r="B10" s="109"/>
      <c r="C10" s="24"/>
      <c r="D10" s="109"/>
      <c r="E10" s="109"/>
      <c r="F10" s="24"/>
      <c r="G10" s="109"/>
      <c r="H10" s="109"/>
    </row>
    <row r="11" spans="1:8" ht="41.25" customHeight="1">
      <c r="A11" s="109"/>
      <c r="B11" s="109"/>
      <c r="C11" s="24"/>
      <c r="D11" s="109"/>
      <c r="E11" s="109"/>
      <c r="F11" s="24"/>
      <c r="G11" s="109"/>
      <c r="H11" s="109"/>
    </row>
    <row r="12" spans="1:8" ht="41.25" customHeight="1">
      <c r="A12" s="116" t="s">
        <v>50</v>
      </c>
      <c r="B12" s="116"/>
      <c r="C12" s="35" t="s">
        <v>50</v>
      </c>
      <c r="D12" s="109"/>
      <c r="E12" s="109"/>
      <c r="F12" s="24"/>
      <c r="G12" s="109"/>
      <c r="H12" s="109"/>
    </row>
    <row r="13" spans="1:8" ht="41.25" customHeight="1">
      <c r="A13" s="114"/>
      <c r="B13" s="114"/>
      <c r="C13" s="24"/>
      <c r="D13" s="109"/>
      <c r="E13" s="109"/>
      <c r="F13" s="24"/>
      <c r="G13" s="109"/>
      <c r="H13" s="109"/>
    </row>
    <row r="14" spans="1:8" ht="41.25" customHeight="1">
      <c r="A14" s="114"/>
      <c r="B14" s="114"/>
      <c r="C14" s="24"/>
      <c r="D14" s="109"/>
      <c r="E14" s="109"/>
      <c r="F14" s="24"/>
      <c r="G14" s="109"/>
      <c r="H14" s="109"/>
    </row>
    <row r="15" spans="1:8" ht="41.25" customHeight="1">
      <c r="A15" s="114"/>
      <c r="B15" s="114"/>
      <c r="C15" s="24"/>
      <c r="D15" s="109"/>
      <c r="E15" s="109"/>
      <c r="F15" s="24"/>
      <c r="G15" s="109"/>
      <c r="H15" s="109"/>
    </row>
    <row r="16" spans="1:8" ht="41.25" customHeight="1">
      <c r="A16" s="114"/>
      <c r="B16" s="114"/>
      <c r="C16" s="24"/>
      <c r="D16" s="109"/>
      <c r="E16" s="109"/>
      <c r="F16" s="24"/>
      <c r="G16" s="109"/>
      <c r="H16" s="109"/>
    </row>
    <row r="17" spans="1:8" ht="41.25" customHeight="1">
      <c r="A17" s="114"/>
      <c r="B17" s="114"/>
      <c r="C17" s="24"/>
      <c r="D17" s="109"/>
      <c r="E17" s="109"/>
      <c r="F17" s="24"/>
      <c r="G17" s="109"/>
      <c r="H17" s="109"/>
    </row>
    <row r="18" spans="1:8" ht="41.25" customHeight="1">
      <c r="A18" s="114" t="s">
        <v>5</v>
      </c>
      <c r="B18" s="114"/>
      <c r="C18" s="114"/>
      <c r="D18" s="114"/>
      <c r="E18" s="114"/>
      <c r="F18" s="23"/>
      <c r="G18" s="114"/>
      <c r="H18" s="114"/>
    </row>
    <row r="19" spans="1:8" ht="61.5" customHeight="1">
      <c r="A19" s="115" t="s">
        <v>66</v>
      </c>
      <c r="B19" s="115"/>
      <c r="C19" s="115"/>
      <c r="D19" s="115"/>
      <c r="E19" s="115"/>
      <c r="F19" s="115"/>
      <c r="G19" s="115"/>
      <c r="H19" s="115"/>
    </row>
  </sheetData>
  <mergeCells count="48">
    <mergeCell ref="A1:G1"/>
    <mergeCell ref="A2:H2"/>
    <mergeCell ref="E3:G3"/>
    <mergeCell ref="D4:H4"/>
    <mergeCell ref="C4:C5"/>
    <mergeCell ref="A4:B5"/>
    <mergeCell ref="D5:E5"/>
    <mergeCell ref="G5:H5"/>
    <mergeCell ref="A6:B6"/>
    <mergeCell ref="D6:E6"/>
    <mergeCell ref="G6:H6"/>
    <mergeCell ref="A7:B7"/>
    <mergeCell ref="D7:E7"/>
    <mergeCell ref="G7:H7"/>
    <mergeCell ref="A8:B8"/>
    <mergeCell ref="D8:E8"/>
    <mergeCell ref="G8:H8"/>
    <mergeCell ref="G9:H9"/>
    <mergeCell ref="A10:B10"/>
    <mergeCell ref="D10:E10"/>
    <mergeCell ref="G10:H10"/>
    <mergeCell ref="A12:B12"/>
    <mergeCell ref="D12:E12"/>
    <mergeCell ref="G12:H12"/>
    <mergeCell ref="D16:E16"/>
    <mergeCell ref="G16:H16"/>
    <mergeCell ref="A14:B14"/>
    <mergeCell ref="D14:E14"/>
    <mergeCell ref="G14:H14"/>
    <mergeCell ref="A15:B15"/>
    <mergeCell ref="D15:E15"/>
    <mergeCell ref="G15:H15"/>
    <mergeCell ref="A13:B13"/>
    <mergeCell ref="D13:E13"/>
    <mergeCell ref="G13:H13"/>
    <mergeCell ref="A16:B16"/>
    <mergeCell ref="A18:C18"/>
    <mergeCell ref="D18:E18"/>
    <mergeCell ref="G18:H18"/>
    <mergeCell ref="A19:H19"/>
    <mergeCell ref="A17:B17"/>
    <mergeCell ref="D17:E17"/>
    <mergeCell ref="G17:H17"/>
    <mergeCell ref="A11:B11"/>
    <mergeCell ref="D11:E11"/>
    <mergeCell ref="G11:H11"/>
    <mergeCell ref="A9:B9"/>
    <mergeCell ref="D9:E9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B10" sqref="B10:C11"/>
    </sheetView>
  </sheetViews>
  <sheetFormatPr defaultColWidth="19.875" defaultRowHeight="13.5"/>
  <cols>
    <col min="1" max="1" width="29.375" style="28" customWidth="1"/>
    <col min="2" max="2" width="7.5" style="28" customWidth="1"/>
    <col min="3" max="3" width="10.75" style="28" customWidth="1"/>
    <col min="4" max="4" width="27.125" style="28" customWidth="1"/>
    <col min="5" max="5" width="14.5" style="28" customWidth="1"/>
    <col min="6" max="16384" width="19.875" style="28"/>
  </cols>
  <sheetData>
    <row r="1" spans="1:5" s="26" customFormat="1" ht="23.25" customHeight="1">
      <c r="A1" s="95" t="s">
        <v>67</v>
      </c>
      <c r="B1" s="95"/>
      <c r="C1" s="95"/>
      <c r="D1" s="95"/>
      <c r="E1" s="95"/>
    </row>
    <row r="2" spans="1:5" s="27" customFormat="1" ht="30" customHeight="1">
      <c r="A2" s="96" t="s">
        <v>246</v>
      </c>
      <c r="B2" s="96"/>
      <c r="C2" s="96"/>
      <c r="D2" s="96"/>
      <c r="E2" s="96"/>
    </row>
    <row r="3" spans="1:5">
      <c r="A3" s="111"/>
      <c r="B3" s="111"/>
      <c r="C3" s="1"/>
      <c r="D3" s="1"/>
      <c r="E3" s="17" t="s">
        <v>45</v>
      </c>
    </row>
    <row r="4" spans="1:5" ht="18.95" customHeight="1">
      <c r="A4" s="99" t="s">
        <v>68</v>
      </c>
      <c r="B4" s="99"/>
      <c r="C4" s="99"/>
      <c r="D4" s="99" t="s">
        <v>69</v>
      </c>
      <c r="E4" s="99"/>
    </row>
    <row r="5" spans="1:5" ht="18.95" customHeight="1">
      <c r="A5" s="21" t="s">
        <v>3</v>
      </c>
      <c r="B5" s="99" t="s">
        <v>97</v>
      </c>
      <c r="C5" s="99"/>
      <c r="D5" s="21" t="s">
        <v>3</v>
      </c>
      <c r="E5" s="21" t="s">
        <v>4</v>
      </c>
    </row>
    <row r="6" spans="1:5" ht="18.95" customHeight="1">
      <c r="A6" s="14" t="s">
        <v>7</v>
      </c>
      <c r="B6" s="121">
        <v>10700.09</v>
      </c>
      <c r="C6" s="121"/>
      <c r="D6" s="14" t="s">
        <v>8</v>
      </c>
      <c r="E6" s="18"/>
    </row>
    <row r="7" spans="1:5" ht="18.95" customHeight="1">
      <c r="A7" s="14" t="s">
        <v>95</v>
      </c>
      <c r="B7" s="121"/>
      <c r="C7" s="121"/>
      <c r="D7" s="14" t="s">
        <v>10</v>
      </c>
      <c r="E7" s="18"/>
    </row>
    <row r="8" spans="1:5" ht="18.95" customHeight="1">
      <c r="A8" s="14" t="s">
        <v>96</v>
      </c>
      <c r="B8" s="121"/>
      <c r="C8" s="121"/>
      <c r="D8" s="14" t="s">
        <v>12</v>
      </c>
      <c r="E8" s="18"/>
    </row>
    <row r="9" spans="1:5" ht="18.95" customHeight="1">
      <c r="A9" s="14" t="s">
        <v>70</v>
      </c>
      <c r="B9" s="121">
        <v>1881.6</v>
      </c>
      <c r="C9" s="121"/>
      <c r="D9" s="14" t="s">
        <v>14</v>
      </c>
      <c r="E9" s="18"/>
    </row>
    <row r="10" spans="1:5" ht="18.95" customHeight="1">
      <c r="A10" s="14" t="s">
        <v>71</v>
      </c>
      <c r="B10" s="121">
        <v>107.18</v>
      </c>
      <c r="C10" s="121"/>
      <c r="D10" s="14" t="s">
        <v>15</v>
      </c>
      <c r="E10" s="18">
        <v>135.31</v>
      </c>
    </row>
    <row r="11" spans="1:5" ht="18.95" customHeight="1">
      <c r="A11" s="47" t="s">
        <v>202</v>
      </c>
      <c r="B11" s="121">
        <v>61116.95</v>
      </c>
      <c r="C11" s="121"/>
      <c r="D11" s="14" t="s">
        <v>16</v>
      </c>
      <c r="E11" s="18"/>
    </row>
    <row r="12" spans="1:5" ht="18.95" customHeight="1">
      <c r="A12" s="14" t="s">
        <v>55</v>
      </c>
      <c r="B12" s="121"/>
      <c r="C12" s="121"/>
      <c r="D12" s="14" t="s">
        <v>17</v>
      </c>
      <c r="E12" s="18"/>
    </row>
    <row r="13" spans="1:5" ht="18.95" customHeight="1">
      <c r="A13" s="14"/>
      <c r="B13" s="121"/>
      <c r="C13" s="121"/>
      <c r="D13" s="14" t="s">
        <v>18</v>
      </c>
      <c r="E13" s="18"/>
    </row>
    <row r="14" spans="1:5" ht="18.95" customHeight="1">
      <c r="A14" s="14"/>
      <c r="B14" s="121"/>
      <c r="C14" s="121"/>
      <c r="D14" s="14" t="s">
        <v>19</v>
      </c>
      <c r="E14" s="18">
        <v>71125.289999999994</v>
      </c>
    </row>
    <row r="15" spans="1:5" ht="18.95" customHeight="1">
      <c r="A15" s="14"/>
      <c r="B15" s="121"/>
      <c r="C15" s="121"/>
      <c r="D15" s="14" t="s">
        <v>20</v>
      </c>
      <c r="E15" s="18"/>
    </row>
    <row r="16" spans="1:5" ht="18.95" customHeight="1">
      <c r="A16" s="14"/>
      <c r="B16" s="121"/>
      <c r="C16" s="121"/>
      <c r="D16" s="14" t="s">
        <v>21</v>
      </c>
      <c r="E16" s="18"/>
    </row>
    <row r="17" spans="1:5" ht="18.95" customHeight="1">
      <c r="A17" s="14"/>
      <c r="B17" s="121"/>
      <c r="C17" s="121"/>
      <c r="D17" s="14" t="s">
        <v>22</v>
      </c>
      <c r="E17" s="18"/>
    </row>
    <row r="18" spans="1:5" ht="18.95" customHeight="1">
      <c r="A18" s="14"/>
      <c r="B18" s="121"/>
      <c r="C18" s="121"/>
      <c r="D18" s="14" t="s">
        <v>23</v>
      </c>
      <c r="E18" s="18"/>
    </row>
    <row r="19" spans="1:5" ht="18.95" customHeight="1">
      <c r="A19" s="14"/>
      <c r="B19" s="121"/>
      <c r="C19" s="121"/>
      <c r="D19" s="14" t="s">
        <v>24</v>
      </c>
      <c r="E19" s="18"/>
    </row>
    <row r="20" spans="1:5" ht="18.95" customHeight="1">
      <c r="A20" s="14"/>
      <c r="B20" s="121"/>
      <c r="C20" s="121"/>
      <c r="D20" s="14" t="s">
        <v>25</v>
      </c>
      <c r="E20" s="18"/>
    </row>
    <row r="21" spans="1:5" ht="18.95" customHeight="1">
      <c r="A21" s="14"/>
      <c r="B21" s="121"/>
      <c r="C21" s="121"/>
      <c r="D21" s="14" t="s">
        <v>26</v>
      </c>
      <c r="E21" s="18"/>
    </row>
    <row r="22" spans="1:5" ht="18.95" customHeight="1">
      <c r="A22" s="14"/>
      <c r="B22" s="121"/>
      <c r="C22" s="121"/>
      <c r="D22" s="14" t="s">
        <v>27</v>
      </c>
      <c r="E22" s="18"/>
    </row>
    <row r="23" spans="1:5" ht="18.95" customHeight="1">
      <c r="A23" s="14"/>
      <c r="B23" s="121"/>
      <c r="C23" s="121"/>
      <c r="D23" s="14" t="s">
        <v>28</v>
      </c>
      <c r="E23" s="18"/>
    </row>
    <row r="24" spans="1:5" ht="18.95" customHeight="1">
      <c r="A24" s="14" t="s">
        <v>55</v>
      </c>
      <c r="B24" s="121"/>
      <c r="C24" s="121"/>
      <c r="D24" s="14" t="s">
        <v>29</v>
      </c>
      <c r="E24" s="18">
        <v>2545.2199999999998</v>
      </c>
    </row>
    <row r="25" spans="1:5" ht="18.95" customHeight="1">
      <c r="A25" s="14"/>
      <c r="B25" s="121"/>
      <c r="C25" s="121"/>
      <c r="D25" s="14" t="s">
        <v>30</v>
      </c>
      <c r="E25" s="18"/>
    </row>
    <row r="26" spans="1:5" ht="18.95" customHeight="1">
      <c r="A26" s="14"/>
      <c r="B26" s="121"/>
      <c r="C26" s="121"/>
      <c r="D26" s="13" t="s">
        <v>31</v>
      </c>
      <c r="E26" s="18"/>
    </row>
    <row r="27" spans="1:5" ht="18.95" customHeight="1">
      <c r="A27" s="14"/>
      <c r="B27" s="121"/>
      <c r="C27" s="121"/>
      <c r="D27" s="14" t="s">
        <v>32</v>
      </c>
      <c r="E27" s="18"/>
    </row>
    <row r="28" spans="1:5" ht="18.95" customHeight="1">
      <c r="A28" s="14" t="s">
        <v>72</v>
      </c>
      <c r="B28" s="121"/>
      <c r="C28" s="121"/>
      <c r="D28" s="14" t="s">
        <v>33</v>
      </c>
      <c r="E28" s="18"/>
    </row>
    <row r="29" spans="1:5" ht="18.95" customHeight="1">
      <c r="A29" s="22"/>
      <c r="B29" s="121"/>
      <c r="C29" s="121"/>
      <c r="D29" s="14" t="s">
        <v>34</v>
      </c>
      <c r="E29" s="18"/>
    </row>
    <row r="30" spans="1:5" ht="18.95" customHeight="1">
      <c r="A30" s="11"/>
      <c r="B30" s="113"/>
      <c r="C30" s="113"/>
      <c r="D30" s="11"/>
      <c r="E30" s="8"/>
    </row>
    <row r="31" spans="1:5" ht="18.95" customHeight="1">
      <c r="A31" s="11" t="s">
        <v>35</v>
      </c>
      <c r="B31" s="113">
        <f>SUM(B6:B30)</f>
        <v>73805.819999999992</v>
      </c>
      <c r="C31" s="113"/>
      <c r="D31" s="11" t="s">
        <v>36</v>
      </c>
      <c r="E31" s="8">
        <f>SUM(E10:E30)</f>
        <v>73805.819999999992</v>
      </c>
    </row>
    <row r="32" spans="1:5" ht="18.95" customHeight="1">
      <c r="A32" s="14" t="s">
        <v>37</v>
      </c>
      <c r="B32" s="121"/>
      <c r="C32" s="121"/>
      <c r="D32" s="14" t="s">
        <v>38</v>
      </c>
      <c r="E32" s="8"/>
    </row>
    <row r="33" spans="1:5" ht="18.95" customHeight="1">
      <c r="A33" s="14" t="s">
        <v>39</v>
      </c>
      <c r="B33" s="121"/>
      <c r="C33" s="121"/>
      <c r="D33" s="14" t="s">
        <v>39</v>
      </c>
      <c r="E33" s="8"/>
    </row>
    <row r="34" spans="1:5" ht="18.95" customHeight="1">
      <c r="A34" s="14" t="s">
        <v>40</v>
      </c>
      <c r="B34" s="121"/>
      <c r="C34" s="121"/>
      <c r="D34" s="14" t="s">
        <v>40</v>
      </c>
      <c r="E34" s="8"/>
    </row>
    <row r="35" spans="1:5" ht="18.95" customHeight="1">
      <c r="A35" s="14" t="s">
        <v>41</v>
      </c>
      <c r="B35" s="121"/>
      <c r="C35" s="121"/>
      <c r="D35" s="14" t="s">
        <v>41</v>
      </c>
      <c r="E35" s="8"/>
    </row>
    <row r="36" spans="1:5" ht="18.95" customHeight="1">
      <c r="A36" s="14" t="s">
        <v>73</v>
      </c>
      <c r="B36" s="121"/>
      <c r="C36" s="121"/>
      <c r="D36" s="14" t="s">
        <v>73</v>
      </c>
      <c r="E36" s="8"/>
    </row>
    <row r="37" spans="1:5" ht="18.95" customHeight="1">
      <c r="A37" s="14" t="s">
        <v>74</v>
      </c>
      <c r="B37" s="121"/>
      <c r="C37" s="121"/>
      <c r="D37" s="14" t="s">
        <v>74</v>
      </c>
      <c r="E37" s="8"/>
    </row>
    <row r="38" spans="1:5" ht="18.95" customHeight="1">
      <c r="A38" s="11" t="s">
        <v>42</v>
      </c>
      <c r="B38" s="122">
        <v>73805.820000000007</v>
      </c>
      <c r="C38" s="122"/>
      <c r="D38" s="11" t="s">
        <v>43</v>
      </c>
      <c r="E38" s="19">
        <v>73805.820000000007</v>
      </c>
    </row>
  </sheetData>
  <mergeCells count="39">
    <mergeCell ref="A1:E1"/>
    <mergeCell ref="B6:C6"/>
    <mergeCell ref="A2:E2"/>
    <mergeCell ref="A3:B3"/>
    <mergeCell ref="A4:C4"/>
    <mergeCell ref="D4:E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7:C37"/>
    <mergeCell ref="B38:C38"/>
    <mergeCell ref="B31:C31"/>
    <mergeCell ref="B32:C32"/>
    <mergeCell ref="B33:C33"/>
    <mergeCell ref="B34:C34"/>
    <mergeCell ref="B35:C35"/>
    <mergeCell ref="B36:C36"/>
    <mergeCell ref="B30:C30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</mergeCells>
  <phoneticPr fontId="2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28"/>
  <sheetViews>
    <sheetView showGridLines="0" workbookViewId="0">
      <selection activeCell="A5" sqref="A5:XFD28"/>
    </sheetView>
  </sheetViews>
  <sheetFormatPr defaultColWidth="8.875" defaultRowHeight="13.5"/>
  <cols>
    <col min="1" max="1" width="15.375" style="49" customWidth="1"/>
    <col min="2" max="2" width="22.25" style="49" customWidth="1"/>
    <col min="3" max="3" width="16.5" style="49" customWidth="1"/>
    <col min="4" max="4" width="8.875" style="49" customWidth="1"/>
    <col min="5" max="5" width="14.375" style="49" customWidth="1"/>
    <col min="6" max="6" width="12.875" style="49" customWidth="1"/>
    <col min="7" max="7" width="13" style="49" customWidth="1"/>
    <col min="8" max="8" width="13.625" style="49" customWidth="1"/>
    <col min="9" max="9" width="14.5" style="49" customWidth="1"/>
    <col min="10" max="11" width="15" style="49" bestFit="1" customWidth="1"/>
    <col min="12" max="16384" width="8.875" style="49"/>
  </cols>
  <sheetData>
    <row r="1" spans="1:9" s="85" customFormat="1">
      <c r="A1" s="123" t="s">
        <v>86</v>
      </c>
      <c r="B1" s="123"/>
      <c r="C1" s="123"/>
      <c r="D1" s="123"/>
      <c r="E1" s="123"/>
      <c r="F1" s="123"/>
      <c r="G1" s="123"/>
      <c r="H1" s="84"/>
      <c r="I1" s="84"/>
    </row>
    <row r="2" spans="1:9" s="86" customFormat="1" ht="31.9" customHeight="1">
      <c r="A2" s="126" t="s">
        <v>247</v>
      </c>
      <c r="B2" s="126"/>
      <c r="C2" s="126"/>
      <c r="D2" s="126"/>
      <c r="E2" s="126"/>
      <c r="F2" s="126"/>
      <c r="G2" s="126"/>
      <c r="H2" s="126"/>
      <c r="I2" s="126"/>
    </row>
    <row r="3" spans="1:9" s="87" customFormat="1" ht="24.75" customHeight="1">
      <c r="A3" s="124" t="s">
        <v>252</v>
      </c>
      <c r="B3" s="125"/>
      <c r="C3" s="127" t="s">
        <v>5</v>
      </c>
      <c r="D3" s="127" t="s">
        <v>37</v>
      </c>
      <c r="E3" s="127" t="s">
        <v>253</v>
      </c>
      <c r="F3" s="127" t="s">
        <v>75</v>
      </c>
      <c r="G3" s="127" t="s">
        <v>254</v>
      </c>
      <c r="H3" s="127" t="s">
        <v>255</v>
      </c>
      <c r="I3" s="127" t="s">
        <v>76</v>
      </c>
    </row>
    <row r="4" spans="1:9" s="87" customFormat="1" ht="24.75" customHeight="1">
      <c r="A4" s="88" t="s">
        <v>46</v>
      </c>
      <c r="B4" s="88" t="s">
        <v>47</v>
      </c>
      <c r="C4" s="127"/>
      <c r="D4" s="127"/>
      <c r="E4" s="127"/>
      <c r="F4" s="127"/>
      <c r="G4" s="127"/>
      <c r="H4" s="127"/>
      <c r="I4" s="127"/>
    </row>
    <row r="5" spans="1:9" s="92" customFormat="1" ht="18" customHeight="1">
      <c r="A5" s="48" t="s">
        <v>110</v>
      </c>
      <c r="B5" s="48" t="s">
        <v>111</v>
      </c>
      <c r="C5" s="90">
        <f>E5+H5+I5</f>
        <v>135.31</v>
      </c>
      <c r="D5" s="90"/>
      <c r="E5" s="90">
        <v>28.31</v>
      </c>
      <c r="F5" s="91"/>
      <c r="G5" s="91"/>
      <c r="H5" s="90"/>
      <c r="I5" s="90">
        <v>107</v>
      </c>
    </row>
    <row r="6" spans="1:9" s="92" customFormat="1" ht="18" customHeight="1">
      <c r="A6" s="48" t="s">
        <v>112</v>
      </c>
      <c r="B6" s="48" t="s">
        <v>113</v>
      </c>
      <c r="C6" s="90">
        <f t="shared" ref="C6:C27" si="0">SUM(E6:I6)</f>
        <v>135.31</v>
      </c>
      <c r="D6" s="90"/>
      <c r="E6" s="90">
        <v>28.31</v>
      </c>
      <c r="F6" s="91"/>
      <c r="G6" s="91"/>
      <c r="H6" s="90"/>
      <c r="I6" s="90">
        <v>107</v>
      </c>
    </row>
    <row r="7" spans="1:9" s="92" customFormat="1" ht="18" customHeight="1">
      <c r="A7" s="48" t="s">
        <v>114</v>
      </c>
      <c r="B7" s="48" t="s">
        <v>115</v>
      </c>
      <c r="C7" s="90">
        <f t="shared" si="0"/>
        <v>135.31</v>
      </c>
      <c r="D7" s="90"/>
      <c r="E7" s="90">
        <v>28.31</v>
      </c>
      <c r="F7" s="91"/>
      <c r="G7" s="91"/>
      <c r="H7" s="90"/>
      <c r="I7" s="90">
        <v>107</v>
      </c>
    </row>
    <row r="8" spans="1:9" s="92" customFormat="1" ht="18" customHeight="1">
      <c r="A8" s="48" t="s">
        <v>116</v>
      </c>
      <c r="B8" s="48" t="s">
        <v>117</v>
      </c>
      <c r="C8" s="90">
        <f t="shared" si="0"/>
        <v>71125.290000000008</v>
      </c>
      <c r="D8" s="90"/>
      <c r="E8" s="90">
        <f>E9+E12+E16+E18+E22</f>
        <v>9816.08</v>
      </c>
      <c r="F8" s="90"/>
      <c r="G8" s="90"/>
      <c r="H8" s="90">
        <v>1881.6</v>
      </c>
      <c r="I8" s="90">
        <f>I12+I16+I18+I22</f>
        <v>59427.61</v>
      </c>
    </row>
    <row r="9" spans="1:9" s="92" customFormat="1" ht="18" customHeight="1">
      <c r="A9" s="48" t="s">
        <v>118</v>
      </c>
      <c r="B9" s="48" t="s">
        <v>119</v>
      </c>
      <c r="C9" s="90">
        <f t="shared" si="0"/>
        <v>887.76</v>
      </c>
      <c r="D9" s="90"/>
      <c r="E9" s="90">
        <v>824.76</v>
      </c>
      <c r="F9" s="90"/>
      <c r="G9" s="90"/>
      <c r="H9" s="90">
        <v>63</v>
      </c>
      <c r="I9" s="90"/>
    </row>
    <row r="10" spans="1:9" s="92" customFormat="1" ht="18" customHeight="1">
      <c r="A10" s="89" t="s">
        <v>256</v>
      </c>
      <c r="B10" s="48" t="s">
        <v>121</v>
      </c>
      <c r="C10" s="90">
        <f t="shared" si="0"/>
        <v>375.46</v>
      </c>
      <c r="D10" s="90"/>
      <c r="E10" s="90">
        <v>312.45999999999998</v>
      </c>
      <c r="F10" s="90"/>
      <c r="G10" s="90"/>
      <c r="H10" s="90">
        <v>63</v>
      </c>
      <c r="I10" s="90"/>
    </row>
    <row r="11" spans="1:9" s="92" customFormat="1" ht="18" customHeight="1">
      <c r="A11" s="89">
        <v>2100102</v>
      </c>
      <c r="B11" s="48" t="s">
        <v>122</v>
      </c>
      <c r="C11" s="90">
        <f t="shared" si="0"/>
        <v>512.29999999999995</v>
      </c>
      <c r="D11" s="90"/>
      <c r="E11" s="90">
        <v>512.29999999999995</v>
      </c>
      <c r="F11" s="90"/>
      <c r="G11" s="90"/>
      <c r="H11" s="90"/>
      <c r="I11" s="90"/>
    </row>
    <row r="12" spans="1:9" s="92" customFormat="1" ht="18" customHeight="1">
      <c r="A12" s="48" t="s">
        <v>123</v>
      </c>
      <c r="B12" s="48" t="s">
        <v>124</v>
      </c>
      <c r="C12" s="90">
        <f t="shared" si="0"/>
        <v>39215.170000000006</v>
      </c>
      <c r="D12" s="93"/>
      <c r="E12" s="93">
        <v>52.19</v>
      </c>
      <c r="F12" s="93"/>
      <c r="G12" s="93"/>
      <c r="H12" s="93"/>
      <c r="I12" s="93">
        <v>39162.980000000003</v>
      </c>
    </row>
    <row r="13" spans="1:9" s="92" customFormat="1" ht="18" customHeight="1">
      <c r="A13" s="48" t="s">
        <v>125</v>
      </c>
      <c r="B13" s="48" t="s">
        <v>126</v>
      </c>
      <c r="C13" s="90">
        <f t="shared" si="0"/>
        <v>26920.4987</v>
      </c>
      <c r="D13" s="93"/>
      <c r="E13" s="93">
        <v>15.52</v>
      </c>
      <c r="F13" s="93"/>
      <c r="G13" s="93"/>
      <c r="H13" s="93"/>
      <c r="I13" s="93">
        <v>26904.9787</v>
      </c>
    </row>
    <row r="14" spans="1:9" s="92" customFormat="1" ht="18" customHeight="1">
      <c r="A14" s="48" t="s">
        <v>127</v>
      </c>
      <c r="B14" s="48" t="s">
        <v>128</v>
      </c>
      <c r="C14" s="90">
        <f t="shared" si="0"/>
        <v>12259.67</v>
      </c>
      <c r="D14" s="93"/>
      <c r="E14" s="93">
        <v>1.67</v>
      </c>
      <c r="F14" s="93"/>
      <c r="G14" s="93"/>
      <c r="H14" s="93"/>
      <c r="I14" s="93">
        <v>12258</v>
      </c>
    </row>
    <row r="15" spans="1:9" s="92" customFormat="1" ht="18" customHeight="1">
      <c r="A15" s="48" t="s">
        <v>200</v>
      </c>
      <c r="B15" s="48" t="s">
        <v>257</v>
      </c>
      <c r="C15" s="90">
        <v>349971</v>
      </c>
      <c r="D15" s="93"/>
      <c r="E15" s="93">
        <v>35</v>
      </c>
      <c r="F15" s="93"/>
      <c r="G15" s="93"/>
      <c r="H15" s="93"/>
      <c r="I15" s="93"/>
    </row>
    <row r="16" spans="1:9" s="92" customFormat="1" ht="18" customHeight="1">
      <c r="A16" s="48" t="s">
        <v>129</v>
      </c>
      <c r="B16" s="48" t="s">
        <v>130</v>
      </c>
      <c r="C16" s="90">
        <f t="shared" si="0"/>
        <v>26322.74</v>
      </c>
      <c r="D16" s="93"/>
      <c r="E16" s="93">
        <v>7601.61</v>
      </c>
      <c r="F16" s="93"/>
      <c r="G16" s="93"/>
      <c r="H16" s="93"/>
      <c r="I16" s="93">
        <v>18721.13</v>
      </c>
    </row>
    <row r="17" spans="1:9" s="92" customFormat="1" ht="18" customHeight="1">
      <c r="A17" s="48" t="s">
        <v>131</v>
      </c>
      <c r="B17" s="48" t="s">
        <v>132</v>
      </c>
      <c r="C17" s="90">
        <f t="shared" si="0"/>
        <v>26322.74</v>
      </c>
      <c r="D17" s="93"/>
      <c r="E17" s="93">
        <v>7601.61</v>
      </c>
      <c r="F17" s="93"/>
      <c r="G17" s="93"/>
      <c r="H17" s="93"/>
      <c r="I17" s="93">
        <v>18721.13</v>
      </c>
    </row>
    <row r="18" spans="1:9" s="92" customFormat="1" ht="18" customHeight="1">
      <c r="A18" s="48" t="s">
        <v>133</v>
      </c>
      <c r="B18" s="48" t="s">
        <v>134</v>
      </c>
      <c r="C18" s="90">
        <f t="shared" si="0"/>
        <v>3940.21</v>
      </c>
      <c r="D18" s="93"/>
      <c r="E18" s="93">
        <v>861.61</v>
      </c>
      <c r="F18" s="93"/>
      <c r="G18" s="93"/>
      <c r="H18" s="93">
        <v>1818.6</v>
      </c>
      <c r="I18" s="93">
        <v>1260</v>
      </c>
    </row>
    <row r="19" spans="1:9" s="92" customFormat="1" ht="18" customHeight="1">
      <c r="A19" s="48" t="s">
        <v>135</v>
      </c>
      <c r="B19" s="48" t="s">
        <v>136</v>
      </c>
      <c r="C19" s="90">
        <f t="shared" si="0"/>
        <v>2161.38</v>
      </c>
      <c r="D19" s="93"/>
      <c r="E19" s="93">
        <v>355.38</v>
      </c>
      <c r="F19" s="93"/>
      <c r="G19" s="93"/>
      <c r="H19" s="93">
        <v>1806</v>
      </c>
      <c r="I19" s="93"/>
    </row>
    <row r="20" spans="1:9" s="92" customFormat="1" ht="18" customHeight="1">
      <c r="A20" s="48" t="s">
        <v>137</v>
      </c>
      <c r="B20" s="48" t="s">
        <v>138</v>
      </c>
      <c r="C20" s="90">
        <f t="shared" si="0"/>
        <v>167.45</v>
      </c>
      <c r="D20" s="93"/>
      <c r="E20" s="93">
        <v>154.85</v>
      </c>
      <c r="F20" s="93"/>
      <c r="G20" s="93"/>
      <c r="H20" s="93">
        <v>12.6</v>
      </c>
      <c r="I20" s="93"/>
    </row>
    <row r="21" spans="1:9" s="92" customFormat="1" ht="18" customHeight="1">
      <c r="A21" s="48" t="s">
        <v>139</v>
      </c>
      <c r="B21" s="48" t="s">
        <v>140</v>
      </c>
      <c r="C21" s="90">
        <f t="shared" si="0"/>
        <v>1611.38</v>
      </c>
      <c r="D21" s="93"/>
      <c r="E21" s="93">
        <v>351.38</v>
      </c>
      <c r="F21" s="93"/>
      <c r="G21" s="93"/>
      <c r="H21" s="93"/>
      <c r="I21" s="93">
        <v>1260</v>
      </c>
    </row>
    <row r="22" spans="1:9" s="92" customFormat="1" ht="18" customHeight="1">
      <c r="A22" s="48">
        <v>21011</v>
      </c>
      <c r="B22" s="48" t="s">
        <v>141</v>
      </c>
      <c r="C22" s="90">
        <f t="shared" si="0"/>
        <v>759.41000000000008</v>
      </c>
      <c r="D22" s="93"/>
      <c r="E22" s="93">
        <v>475.91</v>
      </c>
      <c r="F22" s="93"/>
      <c r="G22" s="93"/>
      <c r="H22" s="93"/>
      <c r="I22" s="93">
        <v>283.5</v>
      </c>
    </row>
    <row r="23" spans="1:9" s="92" customFormat="1" ht="18" customHeight="1">
      <c r="A23" s="48">
        <v>2101101</v>
      </c>
      <c r="B23" s="48" t="s">
        <v>142</v>
      </c>
      <c r="C23" s="90">
        <f t="shared" si="0"/>
        <v>20.07</v>
      </c>
      <c r="D23" s="93"/>
      <c r="E23" s="93">
        <v>20.07</v>
      </c>
      <c r="F23" s="93"/>
      <c r="G23" s="93"/>
      <c r="H23" s="93"/>
      <c r="I23" s="93"/>
    </row>
    <row r="24" spans="1:9" s="92" customFormat="1" ht="18" customHeight="1">
      <c r="A24" s="48">
        <v>2101102</v>
      </c>
      <c r="B24" s="48" t="s">
        <v>143</v>
      </c>
      <c r="C24" s="90">
        <f t="shared" si="0"/>
        <v>739.33999999999992</v>
      </c>
      <c r="D24" s="93"/>
      <c r="E24" s="93">
        <v>455.84</v>
      </c>
      <c r="F24" s="93"/>
      <c r="G24" s="93"/>
      <c r="H24" s="93"/>
      <c r="I24" s="93">
        <v>283.5</v>
      </c>
    </row>
    <row r="25" spans="1:9" s="92" customFormat="1" ht="18" customHeight="1">
      <c r="A25" s="48" t="s">
        <v>144</v>
      </c>
      <c r="B25" s="48" t="s">
        <v>145</v>
      </c>
      <c r="C25" s="90">
        <f t="shared" si="0"/>
        <v>2545.2213000000002</v>
      </c>
      <c r="D25" s="93"/>
      <c r="E25" s="93">
        <v>855.7</v>
      </c>
      <c r="F25" s="93"/>
      <c r="G25" s="93"/>
      <c r="H25" s="93"/>
      <c r="I25" s="93">
        <v>1689.5213000000001</v>
      </c>
    </row>
    <row r="26" spans="1:9" s="92" customFormat="1" ht="18" customHeight="1">
      <c r="A26" s="48" t="s">
        <v>146</v>
      </c>
      <c r="B26" s="48" t="s">
        <v>147</v>
      </c>
      <c r="C26" s="90">
        <f t="shared" si="0"/>
        <v>2545.2213000000002</v>
      </c>
      <c r="D26" s="93"/>
      <c r="E26" s="93">
        <v>855.7</v>
      </c>
      <c r="F26" s="93"/>
      <c r="G26" s="93"/>
      <c r="H26" s="93"/>
      <c r="I26" s="93">
        <v>1689.5213000000001</v>
      </c>
    </row>
    <row r="27" spans="1:9" s="92" customFormat="1" ht="18" customHeight="1">
      <c r="A27" s="48" t="s">
        <v>148</v>
      </c>
      <c r="B27" s="48" t="s">
        <v>149</v>
      </c>
      <c r="C27" s="90">
        <f t="shared" si="0"/>
        <v>2545.2213000000002</v>
      </c>
      <c r="D27" s="93"/>
      <c r="E27" s="93">
        <v>855.7</v>
      </c>
      <c r="F27" s="93"/>
      <c r="G27" s="93"/>
      <c r="H27" s="93"/>
      <c r="I27" s="93">
        <v>1689.5213000000001</v>
      </c>
    </row>
    <row r="28" spans="1:9" s="92" customFormat="1" ht="18" customHeight="1">
      <c r="A28" s="48" t="s">
        <v>258</v>
      </c>
      <c r="B28" s="48"/>
      <c r="C28" s="90">
        <f>C7+C8+C25</f>
        <v>73805.821300000011</v>
      </c>
      <c r="D28" s="93"/>
      <c r="E28" s="93">
        <f>E5+E8+E25</f>
        <v>10700.09</v>
      </c>
      <c r="F28" s="93"/>
      <c r="G28" s="93"/>
      <c r="H28" s="90">
        <v>1881.6</v>
      </c>
      <c r="I28" s="93">
        <f>I5+I8+I27</f>
        <v>61224.131300000001</v>
      </c>
    </row>
  </sheetData>
  <mergeCells count="10">
    <mergeCell ref="A1:G1"/>
    <mergeCell ref="A3:B3"/>
    <mergeCell ref="A2:I2"/>
    <mergeCell ref="C3:C4"/>
    <mergeCell ref="D3:D4"/>
    <mergeCell ref="E3:E4"/>
    <mergeCell ref="F3:F4"/>
    <mergeCell ref="G3:G4"/>
    <mergeCell ref="H3:H4"/>
    <mergeCell ref="I3:I4"/>
  </mergeCells>
  <phoneticPr fontId="20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F29"/>
  <sheetViews>
    <sheetView showGridLines="0" tabSelected="1" workbookViewId="0">
      <selection activeCell="A6" sqref="A6:XFD29"/>
    </sheetView>
  </sheetViews>
  <sheetFormatPr defaultColWidth="29.75" defaultRowHeight="13.5"/>
  <cols>
    <col min="1" max="1" width="21.125" style="59" customWidth="1"/>
    <col min="2" max="2" width="29.75" style="28"/>
    <col min="3" max="3" width="21.5" style="60" customWidth="1"/>
    <col min="4" max="4" width="24.125" style="60" customWidth="1"/>
    <col min="5" max="5" width="24.625" style="60" customWidth="1"/>
    <col min="6" max="16384" width="29.75" style="28"/>
  </cols>
  <sheetData>
    <row r="1" spans="1:5" s="54" customFormat="1">
      <c r="A1" s="129" t="s">
        <v>77</v>
      </c>
      <c r="B1" s="129"/>
      <c r="C1" s="129"/>
      <c r="D1" s="129"/>
      <c r="E1" s="129"/>
    </row>
    <row r="2" spans="1:5" ht="20.25" customHeight="1">
      <c r="A2" s="130" t="s">
        <v>248</v>
      </c>
      <c r="B2" s="130"/>
      <c r="C2" s="130"/>
      <c r="D2" s="130"/>
      <c r="E2" s="130"/>
    </row>
    <row r="3" spans="1:5" ht="26.25" customHeight="1">
      <c r="A3" s="135"/>
      <c r="B3" s="135"/>
      <c r="C3" s="55"/>
      <c r="D3" s="55"/>
      <c r="E3" s="56" t="s">
        <v>45</v>
      </c>
    </row>
    <row r="4" spans="1:5" ht="24" customHeight="1">
      <c r="A4" s="131" t="s">
        <v>204</v>
      </c>
      <c r="B4" s="132"/>
      <c r="C4" s="133" t="s">
        <v>5</v>
      </c>
      <c r="D4" s="133" t="s">
        <v>48</v>
      </c>
      <c r="E4" s="133" t="s">
        <v>205</v>
      </c>
    </row>
    <row r="5" spans="1:5" ht="21" customHeight="1">
      <c r="A5" s="57" t="s">
        <v>46</v>
      </c>
      <c r="B5" s="58" t="s">
        <v>47</v>
      </c>
      <c r="C5" s="134"/>
      <c r="D5" s="134"/>
      <c r="E5" s="134"/>
    </row>
    <row r="6" spans="1:5" s="26" customFormat="1" ht="18" customHeight="1">
      <c r="A6" s="51" t="s">
        <v>110</v>
      </c>
      <c r="B6" s="52" t="s">
        <v>111</v>
      </c>
      <c r="C6" s="53">
        <f>D6+E6</f>
        <v>115.99</v>
      </c>
      <c r="D6" s="53">
        <v>45.44</v>
      </c>
      <c r="E6" s="53">
        <v>70.55</v>
      </c>
    </row>
    <row r="7" spans="1:5" s="26" customFormat="1" ht="18" customHeight="1">
      <c r="A7" s="51" t="s">
        <v>112</v>
      </c>
      <c r="B7" s="52" t="s">
        <v>113</v>
      </c>
      <c r="C7" s="53">
        <f t="shared" ref="C7:C8" si="0">D7+E7</f>
        <v>115.99</v>
      </c>
      <c r="D7" s="53">
        <v>45.44</v>
      </c>
      <c r="E7" s="53">
        <v>70.55</v>
      </c>
    </row>
    <row r="8" spans="1:5" s="26" customFormat="1" ht="18" customHeight="1">
      <c r="A8" s="51" t="s">
        <v>114</v>
      </c>
      <c r="B8" s="52" t="s">
        <v>115</v>
      </c>
      <c r="C8" s="53">
        <f t="shared" si="0"/>
        <v>115.99</v>
      </c>
      <c r="D8" s="53">
        <v>45.44</v>
      </c>
      <c r="E8" s="53">
        <v>70.55</v>
      </c>
    </row>
    <row r="9" spans="1:5" s="26" customFormat="1" ht="18" customHeight="1">
      <c r="A9" s="51" t="s">
        <v>116</v>
      </c>
      <c r="B9" s="61" t="s">
        <v>206</v>
      </c>
      <c r="C9" s="53">
        <f>D9+E9</f>
        <v>71144.61</v>
      </c>
      <c r="D9" s="53">
        <f>D10+D13+D17+D19+D23</f>
        <v>27084.37</v>
      </c>
      <c r="E9" s="53">
        <f>E10+E13+E17+E19+E23</f>
        <v>44060.240000000005</v>
      </c>
    </row>
    <row r="10" spans="1:5" s="26" customFormat="1" ht="18" customHeight="1">
      <c r="A10" s="51" t="s">
        <v>118</v>
      </c>
      <c r="B10" s="61" t="s">
        <v>207</v>
      </c>
      <c r="C10" s="53">
        <f t="shared" ref="C10:C28" si="1">D10+E10</f>
        <v>887.75</v>
      </c>
      <c r="D10" s="53">
        <f>D11+D12</f>
        <v>749.75</v>
      </c>
      <c r="E10" s="53">
        <f>E11+E12</f>
        <v>138</v>
      </c>
    </row>
    <row r="11" spans="1:5" s="26" customFormat="1" ht="18" customHeight="1">
      <c r="A11" s="51" t="s">
        <v>120</v>
      </c>
      <c r="B11" s="61" t="s">
        <v>121</v>
      </c>
      <c r="C11" s="53">
        <f t="shared" si="1"/>
        <v>369.45</v>
      </c>
      <c r="D11" s="53">
        <v>237.45</v>
      </c>
      <c r="E11" s="53">
        <v>132</v>
      </c>
    </row>
    <row r="12" spans="1:5" s="26" customFormat="1" ht="18" customHeight="1">
      <c r="A12" s="51">
        <v>2100102</v>
      </c>
      <c r="B12" s="61" t="s">
        <v>122</v>
      </c>
      <c r="C12" s="53">
        <f t="shared" si="1"/>
        <v>518.29999999999995</v>
      </c>
      <c r="D12" s="53">
        <v>512.29999999999995</v>
      </c>
      <c r="E12" s="53">
        <v>6</v>
      </c>
    </row>
    <row r="13" spans="1:5" s="26" customFormat="1" ht="18" customHeight="1">
      <c r="A13" s="51" t="s">
        <v>123</v>
      </c>
      <c r="B13" s="61" t="s">
        <v>124</v>
      </c>
      <c r="C13" s="53">
        <f t="shared" si="1"/>
        <v>39215.160000000003</v>
      </c>
      <c r="D13" s="53">
        <f>D14+D15+D16</f>
        <v>16368.92</v>
      </c>
      <c r="E13" s="53">
        <f>E14+E15+E16</f>
        <v>22846.240000000002</v>
      </c>
    </row>
    <row r="14" spans="1:5" s="26" customFormat="1" ht="18" customHeight="1">
      <c r="A14" s="51" t="s">
        <v>125</v>
      </c>
      <c r="B14" s="61" t="s">
        <v>126</v>
      </c>
      <c r="C14" s="53">
        <f t="shared" si="1"/>
        <v>26920.5</v>
      </c>
      <c r="D14" s="53">
        <v>7522.26</v>
      </c>
      <c r="E14" s="53">
        <v>19398.240000000002</v>
      </c>
    </row>
    <row r="15" spans="1:5" s="26" customFormat="1" ht="18" customHeight="1">
      <c r="A15" s="51" t="s">
        <v>127</v>
      </c>
      <c r="B15" s="61" t="s">
        <v>128</v>
      </c>
      <c r="C15" s="53">
        <f t="shared" si="1"/>
        <v>12259.66</v>
      </c>
      <c r="D15" s="53">
        <v>8811.66</v>
      </c>
      <c r="E15" s="53">
        <v>3448</v>
      </c>
    </row>
    <row r="16" spans="1:5" s="26" customFormat="1" ht="18" customHeight="1">
      <c r="A16" s="51">
        <v>2100299</v>
      </c>
      <c r="B16" s="61" t="s">
        <v>203</v>
      </c>
      <c r="C16" s="53">
        <f t="shared" si="1"/>
        <v>35</v>
      </c>
      <c r="D16" s="53">
        <v>35</v>
      </c>
      <c r="E16" s="53"/>
    </row>
    <row r="17" spans="1:6" s="26" customFormat="1" ht="18" customHeight="1">
      <c r="A17" s="51" t="s">
        <v>129</v>
      </c>
      <c r="B17" s="61" t="s">
        <v>130</v>
      </c>
      <c r="C17" s="53">
        <f t="shared" si="1"/>
        <v>26342.09</v>
      </c>
      <c r="D17" s="53">
        <f>D18</f>
        <v>7549.09</v>
      </c>
      <c r="E17" s="53">
        <f>E18</f>
        <v>18793</v>
      </c>
    </row>
    <row r="18" spans="1:6" s="26" customFormat="1" ht="18" customHeight="1">
      <c r="A18" s="51" t="s">
        <v>131</v>
      </c>
      <c r="B18" s="61" t="s">
        <v>132</v>
      </c>
      <c r="C18" s="53">
        <f t="shared" si="1"/>
        <v>26342.09</v>
      </c>
      <c r="D18" s="53">
        <v>7549.09</v>
      </c>
      <c r="E18" s="53">
        <v>18793</v>
      </c>
      <c r="F18" s="26">
        <v>7555.91</v>
      </c>
    </row>
    <row r="19" spans="1:6" s="26" customFormat="1" ht="18" customHeight="1">
      <c r="A19" s="51" t="s">
        <v>133</v>
      </c>
      <c r="B19" s="61" t="s">
        <v>134</v>
      </c>
      <c r="C19" s="53">
        <f t="shared" si="1"/>
        <v>3940.2</v>
      </c>
      <c r="D19" s="53">
        <f>D20+D21+D22</f>
        <v>1657.1999999999998</v>
      </c>
      <c r="E19" s="53">
        <f>E20+E21+E22</f>
        <v>2283</v>
      </c>
    </row>
    <row r="20" spans="1:6" s="26" customFormat="1" ht="18" customHeight="1">
      <c r="A20" s="51" t="s">
        <v>135</v>
      </c>
      <c r="B20" s="61" t="s">
        <v>136</v>
      </c>
      <c r="C20" s="53">
        <f t="shared" si="1"/>
        <v>2161.38</v>
      </c>
      <c r="D20" s="53">
        <v>500.38</v>
      </c>
      <c r="E20" s="53">
        <v>1661</v>
      </c>
    </row>
    <row r="21" spans="1:6" s="26" customFormat="1" ht="18" customHeight="1">
      <c r="A21" s="51" t="s">
        <v>137</v>
      </c>
      <c r="B21" s="61" t="s">
        <v>138</v>
      </c>
      <c r="C21" s="53">
        <f t="shared" si="1"/>
        <v>167.45</v>
      </c>
      <c r="D21" s="53">
        <v>115.45</v>
      </c>
      <c r="E21" s="53">
        <v>52</v>
      </c>
    </row>
    <row r="22" spans="1:6" s="26" customFormat="1" ht="18" customHeight="1">
      <c r="A22" s="51" t="s">
        <v>139</v>
      </c>
      <c r="B22" s="61" t="s">
        <v>140</v>
      </c>
      <c r="C22" s="53">
        <f t="shared" si="1"/>
        <v>1611.37</v>
      </c>
      <c r="D22" s="53">
        <v>1041.3699999999999</v>
      </c>
      <c r="E22" s="53">
        <v>570</v>
      </c>
    </row>
    <row r="23" spans="1:6" s="26" customFormat="1" ht="18" customHeight="1">
      <c r="A23" s="51">
        <v>21011</v>
      </c>
      <c r="B23" s="61" t="s">
        <v>141</v>
      </c>
      <c r="C23" s="53">
        <f t="shared" si="1"/>
        <v>759.41000000000008</v>
      </c>
      <c r="D23" s="53">
        <f>D24+D25</f>
        <v>759.41000000000008</v>
      </c>
      <c r="E23" s="53"/>
    </row>
    <row r="24" spans="1:6" s="26" customFormat="1" ht="18" customHeight="1">
      <c r="A24" s="51">
        <v>2101101</v>
      </c>
      <c r="B24" s="61" t="s">
        <v>142</v>
      </c>
      <c r="C24" s="53">
        <f t="shared" si="1"/>
        <v>20.07</v>
      </c>
      <c r="D24" s="53">
        <v>20.07</v>
      </c>
      <c r="E24" s="53"/>
    </row>
    <row r="25" spans="1:6" s="26" customFormat="1" ht="18" customHeight="1">
      <c r="A25" s="51">
        <v>2101102</v>
      </c>
      <c r="B25" s="61" t="s">
        <v>143</v>
      </c>
      <c r="C25" s="53">
        <f t="shared" si="1"/>
        <v>739.34</v>
      </c>
      <c r="D25" s="53">
        <v>739.34</v>
      </c>
      <c r="E25" s="53"/>
    </row>
    <row r="26" spans="1:6" s="26" customFormat="1" ht="18" customHeight="1">
      <c r="A26" s="51" t="s">
        <v>144</v>
      </c>
      <c r="B26" s="61" t="s">
        <v>145</v>
      </c>
      <c r="C26" s="53">
        <f t="shared" si="1"/>
        <v>2545.2199999999998</v>
      </c>
      <c r="D26" s="53">
        <f>D27</f>
        <v>2545.2199999999998</v>
      </c>
      <c r="E26" s="53"/>
    </row>
    <row r="27" spans="1:6" s="26" customFormat="1" ht="18" customHeight="1">
      <c r="A27" s="51" t="s">
        <v>146</v>
      </c>
      <c r="B27" s="61" t="s">
        <v>147</v>
      </c>
      <c r="C27" s="53">
        <f t="shared" si="1"/>
        <v>2545.2199999999998</v>
      </c>
      <c r="D27" s="53">
        <v>2545.2199999999998</v>
      </c>
      <c r="E27" s="53"/>
    </row>
    <row r="28" spans="1:6" s="26" customFormat="1" ht="18" customHeight="1">
      <c r="A28" s="51" t="s">
        <v>148</v>
      </c>
      <c r="B28" s="61" t="s">
        <v>149</v>
      </c>
      <c r="C28" s="53">
        <f t="shared" si="1"/>
        <v>2545.2199999999998</v>
      </c>
      <c r="D28" s="53">
        <v>2545.2199999999998</v>
      </c>
      <c r="E28" s="53"/>
    </row>
    <row r="29" spans="1:6" s="26" customFormat="1" ht="18" customHeight="1">
      <c r="A29" s="128" t="s">
        <v>5</v>
      </c>
      <c r="B29" s="128"/>
      <c r="C29" s="53">
        <f>C6+C9+C26</f>
        <v>73805.820000000007</v>
      </c>
      <c r="D29" s="53">
        <f>D6+D9+D26</f>
        <v>29675.03</v>
      </c>
      <c r="E29" s="53">
        <f>E6+E9+E26</f>
        <v>44130.790000000008</v>
      </c>
    </row>
  </sheetData>
  <mergeCells count="8">
    <mergeCell ref="A29:B29"/>
    <mergeCell ref="A1:E1"/>
    <mergeCell ref="A2:E2"/>
    <mergeCell ref="A4:B4"/>
    <mergeCell ref="C4:C5"/>
    <mergeCell ref="A3:B3"/>
    <mergeCell ref="D4:D5"/>
    <mergeCell ref="E4:E5"/>
  </mergeCells>
  <phoneticPr fontId="20" type="noConversion"/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18"/>
  <sheetViews>
    <sheetView showGridLines="0" workbookViewId="0">
      <selection activeCell="A2" sqref="A2:F2"/>
    </sheetView>
  </sheetViews>
  <sheetFormatPr defaultColWidth="9" defaultRowHeight="13.5"/>
  <cols>
    <col min="1" max="1" width="22.625" style="28" customWidth="1"/>
    <col min="2" max="2" width="9.5" style="28" customWidth="1"/>
    <col min="3" max="3" width="23.25" style="28" customWidth="1"/>
    <col min="4" max="4" width="28.375" style="28" customWidth="1"/>
    <col min="5" max="5" width="29.75" style="28" customWidth="1"/>
    <col min="6" max="6" width="20.375" style="28" customWidth="1"/>
    <col min="7" max="16384" width="9" style="28"/>
  </cols>
  <sheetData>
    <row r="1" spans="1:6" s="26" customFormat="1">
      <c r="A1" s="95" t="s">
        <v>78</v>
      </c>
      <c r="B1" s="95"/>
      <c r="C1" s="95"/>
      <c r="D1" s="95"/>
      <c r="E1" s="95"/>
      <c r="F1" s="95"/>
    </row>
    <row r="2" spans="1:6" s="27" customFormat="1" ht="22.5">
      <c r="A2" s="96" t="s">
        <v>249</v>
      </c>
      <c r="B2" s="96"/>
      <c r="C2" s="96"/>
      <c r="D2" s="96"/>
      <c r="E2" s="96"/>
      <c r="F2" s="96"/>
    </row>
    <row r="3" spans="1:6" ht="22.5">
      <c r="A3" s="5"/>
      <c r="B3" s="30"/>
      <c r="C3" s="30"/>
      <c r="D3" s="30"/>
      <c r="E3" s="17"/>
      <c r="F3" s="17" t="s">
        <v>45</v>
      </c>
    </row>
    <row r="4" spans="1:6" ht="35.25" customHeight="1">
      <c r="A4" s="136" t="s">
        <v>102</v>
      </c>
      <c r="B4" s="99" t="s">
        <v>5</v>
      </c>
      <c r="C4" s="99" t="s">
        <v>79</v>
      </c>
      <c r="D4" s="99" t="s">
        <v>80</v>
      </c>
      <c r="E4" s="99" t="s">
        <v>98</v>
      </c>
      <c r="F4" s="99" t="s">
        <v>87</v>
      </c>
    </row>
    <row r="5" spans="1:6" ht="34.5" customHeight="1">
      <c r="A5" s="137"/>
      <c r="B5" s="99"/>
      <c r="C5" s="99"/>
      <c r="D5" s="99"/>
      <c r="E5" s="99"/>
      <c r="F5" s="99"/>
    </row>
    <row r="6" spans="1:6" ht="34.5" customHeight="1">
      <c r="A6" s="9"/>
      <c r="B6" s="20"/>
      <c r="C6" s="20"/>
      <c r="D6" s="20"/>
      <c r="E6" s="22"/>
      <c r="F6" s="9"/>
    </row>
    <row r="7" spans="1:6" ht="34.5" customHeight="1">
      <c r="A7" s="33"/>
      <c r="B7" s="33"/>
      <c r="C7" s="33"/>
      <c r="D7" s="33"/>
      <c r="E7" s="33"/>
      <c r="F7" s="33"/>
    </row>
    <row r="8" spans="1:6" ht="34.5" customHeight="1">
      <c r="A8" s="33"/>
      <c r="B8" s="33"/>
      <c r="C8" s="33"/>
      <c r="D8" s="33"/>
      <c r="E8" s="33"/>
      <c r="F8" s="33"/>
    </row>
    <row r="9" spans="1:6" ht="34.5" customHeight="1">
      <c r="A9" s="33"/>
      <c r="B9" s="33"/>
      <c r="C9" s="33"/>
      <c r="D9" s="33"/>
      <c r="E9" s="33"/>
      <c r="F9" s="33"/>
    </row>
    <row r="10" spans="1:6" ht="34.5" customHeight="1">
      <c r="A10" s="33"/>
      <c r="B10" s="33"/>
      <c r="C10" s="33"/>
      <c r="D10" s="33"/>
      <c r="E10" s="33"/>
      <c r="F10" s="33"/>
    </row>
    <row r="11" spans="1:6" ht="34.5" customHeight="1">
      <c r="A11" s="9" t="s">
        <v>5</v>
      </c>
      <c r="B11" s="33"/>
      <c r="C11" s="33"/>
      <c r="D11" s="33"/>
      <c r="E11" s="33"/>
      <c r="F11" s="33"/>
    </row>
    <row r="14" spans="1:6" ht="18.75" customHeight="1"/>
    <row r="15" spans="1:6" ht="18.75" customHeight="1"/>
    <row r="16" spans="1:6" ht="18.75" customHeight="1"/>
    <row r="17" ht="18.75" customHeight="1"/>
    <row r="18" ht="18.75" customHeight="1"/>
  </sheetData>
  <mergeCells count="8">
    <mergeCell ref="A1:F1"/>
    <mergeCell ref="A4:A5"/>
    <mergeCell ref="A2:F2"/>
    <mergeCell ref="B4:B5"/>
    <mergeCell ref="C4:C5"/>
    <mergeCell ref="D4:D5"/>
    <mergeCell ref="E4:E5"/>
    <mergeCell ref="F4:F5"/>
  </mergeCells>
  <phoneticPr fontId="20" type="noConversion"/>
  <pageMargins left="0.70866141732283472" right="0.5600000000000000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2020-02-03T00:51:42Z</cp:lastPrinted>
  <dcterms:created xsi:type="dcterms:W3CDTF">2019-03-12T07:33:18Z</dcterms:created>
  <dcterms:modified xsi:type="dcterms:W3CDTF">2020-02-29T10:17:42Z</dcterms:modified>
</cp:coreProperties>
</file>